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755"/>
  </bookViews>
  <sheets>
    <sheet name="T1_FARMAKOLOGI" sheetId="1" r:id="rId1"/>
    <sheet name="Sheet2" sheetId="2" r:id="rId2"/>
    <sheet name="Sheet3" sheetId="3" r:id="rId3"/>
    <sheet name="Sheet4" sheetId="4" state="hidden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7" sheetId="17" r:id="rId16"/>
    <sheet name="Sheet16" sheetId="16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</sheets>
  <calcPr calcId="152511"/>
</workbook>
</file>

<file path=xl/calcChain.xml><?xml version="1.0" encoding="utf-8"?>
<calcChain xmlns="http://schemas.openxmlformats.org/spreadsheetml/2006/main">
  <c r="G34" i="1" l="1"/>
  <c r="G60" i="2" l="1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32" i="2" l="1"/>
  <c r="G63" i="2"/>
  <c r="G61" i="2"/>
  <c r="G62" i="2"/>
  <c r="H11" i="2"/>
  <c r="G60" i="22"/>
  <c r="H60" i="22" s="1"/>
  <c r="G59" i="22"/>
  <c r="H59" i="22" s="1"/>
  <c r="G58" i="22"/>
  <c r="H58" i="22" s="1"/>
  <c r="G57" i="22"/>
  <c r="H57" i="22" s="1"/>
  <c r="G56" i="22"/>
  <c r="H56" i="22" s="1"/>
  <c r="G55" i="22"/>
  <c r="H55" i="22" s="1"/>
  <c r="G54" i="22"/>
  <c r="H54" i="22" s="1"/>
  <c r="G53" i="22"/>
  <c r="H53" i="22" s="1"/>
  <c r="G52" i="22"/>
  <c r="H52" i="22" s="1"/>
  <c r="G51" i="22"/>
  <c r="H51" i="22" s="1"/>
  <c r="G50" i="22"/>
  <c r="H50" i="22" s="1"/>
  <c r="G49" i="22"/>
  <c r="H49" i="22" s="1"/>
  <c r="G48" i="22"/>
  <c r="H48" i="22" s="1"/>
  <c r="G47" i="22"/>
  <c r="H47" i="22" s="1"/>
  <c r="G46" i="22"/>
  <c r="H46" i="22" s="1"/>
  <c r="G45" i="22"/>
  <c r="H45" i="22" s="1"/>
  <c r="G44" i="22"/>
  <c r="H44" i="22" s="1"/>
  <c r="G43" i="22"/>
  <c r="H43" i="22" s="1"/>
  <c r="G42" i="22"/>
  <c r="H42" i="22" s="1"/>
  <c r="G41" i="22"/>
  <c r="H41" i="22" s="1"/>
  <c r="G40" i="22"/>
  <c r="H40" i="22" s="1"/>
  <c r="G39" i="22"/>
  <c r="H39" i="22" s="1"/>
  <c r="G38" i="22"/>
  <c r="H38" i="22" s="1"/>
  <c r="G37" i="22"/>
  <c r="H37" i="22" s="1"/>
  <c r="G36" i="22"/>
  <c r="H36" i="22" s="1"/>
  <c r="G35" i="22"/>
  <c r="H35" i="22" s="1"/>
  <c r="G34" i="22"/>
  <c r="H34" i="22" s="1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G15" i="22"/>
  <c r="H15" i="22" s="1"/>
  <c r="G14" i="22"/>
  <c r="H14" i="22" s="1"/>
  <c r="G13" i="22"/>
  <c r="H13" i="22" s="1"/>
  <c r="G12" i="22"/>
  <c r="H12" i="22" s="1"/>
  <c r="G11" i="22"/>
  <c r="H11" i="22" s="1"/>
  <c r="G60" i="19"/>
  <c r="H60" i="19" s="1"/>
  <c r="G59" i="19"/>
  <c r="H59" i="19" s="1"/>
  <c r="G58" i="19"/>
  <c r="H58" i="19" s="1"/>
  <c r="G57" i="19"/>
  <c r="H57" i="19" s="1"/>
  <c r="G56" i="19"/>
  <c r="H56" i="19" s="1"/>
  <c r="G55" i="19"/>
  <c r="H55" i="19" s="1"/>
  <c r="G54" i="19"/>
  <c r="H54" i="19" s="1"/>
  <c r="G53" i="19"/>
  <c r="H53" i="19" s="1"/>
  <c r="G52" i="19"/>
  <c r="H52" i="19" s="1"/>
  <c r="G51" i="19"/>
  <c r="H51" i="19" s="1"/>
  <c r="G50" i="19"/>
  <c r="H50" i="19" s="1"/>
  <c r="G49" i="19"/>
  <c r="H49" i="19" s="1"/>
  <c r="G48" i="19"/>
  <c r="H48" i="19" s="1"/>
  <c r="G47" i="19"/>
  <c r="H47" i="19" s="1"/>
  <c r="G46" i="19"/>
  <c r="H46" i="19" s="1"/>
  <c r="G45" i="19"/>
  <c r="H45" i="19" s="1"/>
  <c r="G44" i="19"/>
  <c r="H44" i="19" s="1"/>
  <c r="G43" i="19"/>
  <c r="H43" i="19" s="1"/>
  <c r="G42" i="19"/>
  <c r="H42" i="19" s="1"/>
  <c r="G41" i="19"/>
  <c r="H41" i="19" s="1"/>
  <c r="G40" i="19"/>
  <c r="H40" i="19" s="1"/>
  <c r="G39" i="19"/>
  <c r="H39" i="19" s="1"/>
  <c r="G38" i="19"/>
  <c r="H38" i="19" s="1"/>
  <c r="G37" i="19"/>
  <c r="H37" i="19" s="1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G29" i="19"/>
  <c r="H29" i="19" s="1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G21" i="19"/>
  <c r="H21" i="19" s="1"/>
  <c r="G20" i="19"/>
  <c r="H20" i="19" s="1"/>
  <c r="G19" i="19"/>
  <c r="H19" i="19" s="1"/>
  <c r="G18" i="19"/>
  <c r="H18" i="19" s="1"/>
  <c r="G17" i="19"/>
  <c r="H17" i="19" s="1"/>
  <c r="G16" i="19"/>
  <c r="H16" i="19" s="1"/>
  <c r="G15" i="19"/>
  <c r="H15" i="19" s="1"/>
  <c r="G14" i="19"/>
  <c r="H14" i="19" s="1"/>
  <c r="G13" i="19"/>
  <c r="H13" i="19" s="1"/>
  <c r="G12" i="19"/>
  <c r="H12" i="19" s="1"/>
  <c r="G11" i="19"/>
  <c r="H11" i="19" s="1"/>
  <c r="G60" i="20"/>
  <c r="H60" i="20" s="1"/>
  <c r="G59" i="20"/>
  <c r="H59" i="20" s="1"/>
  <c r="G58" i="20"/>
  <c r="H58" i="20" s="1"/>
  <c r="G57" i="20"/>
  <c r="H57" i="20" s="1"/>
  <c r="G56" i="20"/>
  <c r="H56" i="20" s="1"/>
  <c r="G55" i="20"/>
  <c r="H55" i="20" s="1"/>
  <c r="G54" i="20"/>
  <c r="H54" i="20" s="1"/>
  <c r="G53" i="20"/>
  <c r="H53" i="20" s="1"/>
  <c r="G52" i="20"/>
  <c r="H52" i="20" s="1"/>
  <c r="G51" i="20"/>
  <c r="H51" i="20" s="1"/>
  <c r="G50" i="20"/>
  <c r="H50" i="20" s="1"/>
  <c r="G49" i="20"/>
  <c r="H49" i="20" s="1"/>
  <c r="G48" i="20"/>
  <c r="H48" i="20" s="1"/>
  <c r="G47" i="20"/>
  <c r="H47" i="20" s="1"/>
  <c r="G46" i="20"/>
  <c r="H46" i="20" s="1"/>
  <c r="G45" i="20"/>
  <c r="H45" i="20" s="1"/>
  <c r="G44" i="20"/>
  <c r="H44" i="20" s="1"/>
  <c r="G43" i="20"/>
  <c r="H43" i="20" s="1"/>
  <c r="G42" i="20"/>
  <c r="H42" i="20" s="1"/>
  <c r="G41" i="20"/>
  <c r="H41" i="20" s="1"/>
  <c r="G40" i="20"/>
  <c r="H40" i="20" s="1"/>
  <c r="G39" i="20"/>
  <c r="H39" i="20" s="1"/>
  <c r="G38" i="20"/>
  <c r="H38" i="20" s="1"/>
  <c r="G37" i="20"/>
  <c r="H37" i="20" s="1"/>
  <c r="G36" i="20"/>
  <c r="H36" i="20" s="1"/>
  <c r="G35" i="20"/>
  <c r="H35" i="20" s="1"/>
  <c r="G34" i="20"/>
  <c r="H34" i="20" s="1"/>
  <c r="G33" i="20"/>
  <c r="H33" i="20" s="1"/>
  <c r="G32" i="20"/>
  <c r="H32" i="20" s="1"/>
  <c r="G31" i="20"/>
  <c r="H31" i="20" s="1"/>
  <c r="G30" i="20"/>
  <c r="H30" i="20" s="1"/>
  <c r="G29" i="20"/>
  <c r="H29" i="20" s="1"/>
  <c r="G28" i="20"/>
  <c r="H28" i="20" s="1"/>
  <c r="G27" i="20"/>
  <c r="H27" i="20" s="1"/>
  <c r="G26" i="20"/>
  <c r="H26" i="20" s="1"/>
  <c r="G25" i="20"/>
  <c r="H25" i="20" s="1"/>
  <c r="G24" i="20"/>
  <c r="H24" i="20" s="1"/>
  <c r="G23" i="20"/>
  <c r="H23" i="20" s="1"/>
  <c r="G22" i="20"/>
  <c r="H22" i="20" s="1"/>
  <c r="G21" i="20"/>
  <c r="H21" i="20" s="1"/>
  <c r="G20" i="20"/>
  <c r="H20" i="20" s="1"/>
  <c r="G19" i="20"/>
  <c r="H19" i="20" s="1"/>
  <c r="G18" i="20"/>
  <c r="H18" i="20" s="1"/>
  <c r="G17" i="20"/>
  <c r="H17" i="20" s="1"/>
  <c r="G16" i="20"/>
  <c r="H16" i="20" s="1"/>
  <c r="G15" i="20"/>
  <c r="H15" i="20" s="1"/>
  <c r="G14" i="20"/>
  <c r="H14" i="20" s="1"/>
  <c r="G13" i="20"/>
  <c r="H13" i="20" s="1"/>
  <c r="G12" i="20"/>
  <c r="H12" i="20" s="1"/>
  <c r="G11" i="20"/>
  <c r="H11" i="20" s="1"/>
  <c r="G60" i="21"/>
  <c r="H60" i="21" s="1"/>
  <c r="G59" i="21"/>
  <c r="H59" i="21" s="1"/>
  <c r="G58" i="21"/>
  <c r="H58" i="21" s="1"/>
  <c r="G57" i="21"/>
  <c r="H57" i="21" s="1"/>
  <c r="G56" i="21"/>
  <c r="H56" i="21" s="1"/>
  <c r="G55" i="21"/>
  <c r="H55" i="21" s="1"/>
  <c r="G54" i="21"/>
  <c r="H54" i="21" s="1"/>
  <c r="G53" i="21"/>
  <c r="H53" i="21" s="1"/>
  <c r="G52" i="21"/>
  <c r="H52" i="21" s="1"/>
  <c r="G51" i="21"/>
  <c r="H51" i="21" s="1"/>
  <c r="G50" i="21"/>
  <c r="H50" i="21" s="1"/>
  <c r="G49" i="21"/>
  <c r="H49" i="21" s="1"/>
  <c r="G48" i="21"/>
  <c r="H48" i="21" s="1"/>
  <c r="G47" i="21"/>
  <c r="H47" i="21" s="1"/>
  <c r="G46" i="21"/>
  <c r="H46" i="21" s="1"/>
  <c r="G45" i="21"/>
  <c r="H45" i="21" s="1"/>
  <c r="G44" i="21"/>
  <c r="H44" i="21" s="1"/>
  <c r="G43" i="21"/>
  <c r="H43" i="21" s="1"/>
  <c r="G42" i="21"/>
  <c r="H42" i="21" s="1"/>
  <c r="G41" i="21"/>
  <c r="H41" i="21" s="1"/>
  <c r="G40" i="21"/>
  <c r="H40" i="21" s="1"/>
  <c r="G39" i="21"/>
  <c r="H39" i="21" s="1"/>
  <c r="G38" i="21"/>
  <c r="H38" i="21" s="1"/>
  <c r="G37" i="21"/>
  <c r="H37" i="21" s="1"/>
  <c r="G36" i="21"/>
  <c r="H36" i="21" s="1"/>
  <c r="G35" i="21"/>
  <c r="H35" i="21" s="1"/>
  <c r="G34" i="21"/>
  <c r="H34" i="21" s="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26" i="21"/>
  <c r="H26" i="21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G61" i="22" l="1"/>
  <c r="G63" i="22"/>
  <c r="G61" i="21"/>
  <c r="G63" i="21"/>
  <c r="G63" i="19"/>
  <c r="G61" i="19"/>
  <c r="G62" i="21"/>
  <c r="G63" i="20"/>
  <c r="G62" i="22"/>
  <c r="G62" i="19"/>
  <c r="G61" i="20"/>
  <c r="G62" i="20"/>
  <c r="G59" i="18" l="1"/>
  <c r="H59" i="18" s="1"/>
  <c r="G58" i="18"/>
  <c r="H58" i="18" s="1"/>
  <c r="G57" i="18"/>
  <c r="H57" i="18" s="1"/>
  <c r="G56" i="18"/>
  <c r="H56" i="18" s="1"/>
  <c r="G55" i="18"/>
  <c r="H55" i="18" s="1"/>
  <c r="G54" i="18"/>
  <c r="H54" i="18" s="1"/>
  <c r="G53" i="18"/>
  <c r="H53" i="18" s="1"/>
  <c r="G52" i="18"/>
  <c r="H52" i="18" s="1"/>
  <c r="G51" i="18"/>
  <c r="H51" i="18" s="1"/>
  <c r="G50" i="18"/>
  <c r="H50" i="18" s="1"/>
  <c r="G49" i="18"/>
  <c r="H49" i="18" s="1"/>
  <c r="G48" i="18"/>
  <c r="H48" i="18" s="1"/>
  <c r="G47" i="18"/>
  <c r="H47" i="18" s="1"/>
  <c r="G46" i="18"/>
  <c r="H46" i="18" s="1"/>
  <c r="G45" i="18"/>
  <c r="H45" i="18" s="1"/>
  <c r="G44" i="18"/>
  <c r="H44" i="18" s="1"/>
  <c r="G43" i="18"/>
  <c r="H43" i="18" s="1"/>
  <c r="G42" i="18"/>
  <c r="H42" i="18" s="1"/>
  <c r="G41" i="18"/>
  <c r="H41" i="18" s="1"/>
  <c r="G40" i="18"/>
  <c r="H40" i="18" s="1"/>
  <c r="G39" i="18"/>
  <c r="H39" i="18" s="1"/>
  <c r="G38" i="18"/>
  <c r="H38" i="18" s="1"/>
  <c r="G37" i="18"/>
  <c r="G36" i="18"/>
  <c r="H36" i="18" s="1"/>
  <c r="G35" i="18"/>
  <c r="H35" i="18" s="1"/>
  <c r="G34" i="18"/>
  <c r="H34" i="18" s="1"/>
  <c r="G33" i="18"/>
  <c r="H33" i="18" s="1"/>
  <c r="G32" i="18"/>
  <c r="H32" i="18" s="1"/>
  <c r="G31" i="18"/>
  <c r="H31" i="18" s="1"/>
  <c r="G30" i="18"/>
  <c r="H30" i="18" s="1"/>
  <c r="G29" i="18"/>
  <c r="H29" i="18" s="1"/>
  <c r="G28" i="18"/>
  <c r="H28" i="18" s="1"/>
  <c r="G27" i="18"/>
  <c r="H27" i="18" s="1"/>
  <c r="G26" i="18"/>
  <c r="H26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H18" i="18" s="1"/>
  <c r="G17" i="18"/>
  <c r="H17" i="18" s="1"/>
  <c r="G16" i="18"/>
  <c r="H16" i="18" s="1"/>
  <c r="G15" i="18"/>
  <c r="H15" i="18" s="1"/>
  <c r="G14" i="18"/>
  <c r="H14" i="18" s="1"/>
  <c r="G13" i="18"/>
  <c r="H13" i="18" s="1"/>
  <c r="G12" i="18"/>
  <c r="H12" i="18" s="1"/>
  <c r="G11" i="18"/>
  <c r="H11" i="18" s="1"/>
  <c r="G59" i="17"/>
  <c r="H59" i="17" s="1"/>
  <c r="G58" i="17"/>
  <c r="H58" i="17" s="1"/>
  <c r="G57" i="17"/>
  <c r="H57" i="17" s="1"/>
  <c r="G56" i="17"/>
  <c r="H56" i="17" s="1"/>
  <c r="G55" i="17"/>
  <c r="H55" i="17" s="1"/>
  <c r="G54" i="17"/>
  <c r="H54" i="17" s="1"/>
  <c r="G53" i="17"/>
  <c r="G52" i="17"/>
  <c r="H52" i="17" s="1"/>
  <c r="G51" i="17"/>
  <c r="H51" i="17" s="1"/>
  <c r="G50" i="17"/>
  <c r="H50" i="17" s="1"/>
  <c r="G49" i="17"/>
  <c r="H49" i="17" s="1"/>
  <c r="G48" i="17"/>
  <c r="H48" i="17" s="1"/>
  <c r="G47" i="17"/>
  <c r="H47" i="17" s="1"/>
  <c r="G46" i="17"/>
  <c r="H46" i="17" s="1"/>
  <c r="G45" i="17"/>
  <c r="H45" i="17" s="1"/>
  <c r="G44" i="17"/>
  <c r="H44" i="17" s="1"/>
  <c r="G43" i="17"/>
  <c r="H43" i="17" s="1"/>
  <c r="G42" i="17"/>
  <c r="H42" i="17" s="1"/>
  <c r="G41" i="17"/>
  <c r="H41" i="17" s="1"/>
  <c r="G40" i="17"/>
  <c r="H40" i="17" s="1"/>
  <c r="G39" i="17"/>
  <c r="H39" i="17" s="1"/>
  <c r="G38" i="17"/>
  <c r="H38" i="17" s="1"/>
  <c r="G37" i="17"/>
  <c r="H37" i="17" s="1"/>
  <c r="G36" i="17"/>
  <c r="H36" i="17" s="1"/>
  <c r="G35" i="17"/>
  <c r="H35" i="17" s="1"/>
  <c r="G34" i="17"/>
  <c r="H34" i="17" s="1"/>
  <c r="G33" i="17"/>
  <c r="H33" i="17" s="1"/>
  <c r="G32" i="17"/>
  <c r="H32" i="17" s="1"/>
  <c r="G31" i="17"/>
  <c r="H31" i="17" s="1"/>
  <c r="G30" i="17"/>
  <c r="H30" i="17" s="1"/>
  <c r="G29" i="17"/>
  <c r="H29" i="17" s="1"/>
  <c r="G28" i="17"/>
  <c r="H28" i="17" s="1"/>
  <c r="G27" i="17"/>
  <c r="H27" i="17" s="1"/>
  <c r="G26" i="17"/>
  <c r="H26" i="17" s="1"/>
  <c r="G25" i="17"/>
  <c r="H25" i="17" s="1"/>
  <c r="G24" i="17"/>
  <c r="H24" i="17" s="1"/>
  <c r="G23" i="17"/>
  <c r="H23" i="17" s="1"/>
  <c r="G22" i="17"/>
  <c r="H22" i="17" s="1"/>
  <c r="G21" i="17"/>
  <c r="H21" i="17" s="1"/>
  <c r="G20" i="17"/>
  <c r="H20" i="17" s="1"/>
  <c r="G19" i="17"/>
  <c r="H19" i="17" s="1"/>
  <c r="G18" i="17"/>
  <c r="H18" i="17" s="1"/>
  <c r="G17" i="17"/>
  <c r="H17" i="17" s="1"/>
  <c r="G16" i="17"/>
  <c r="H16" i="17" s="1"/>
  <c r="G15" i="17"/>
  <c r="H15" i="17" s="1"/>
  <c r="G14" i="17"/>
  <c r="H14" i="17" s="1"/>
  <c r="G13" i="17"/>
  <c r="H13" i="17" s="1"/>
  <c r="G12" i="17"/>
  <c r="H12" i="17" s="1"/>
  <c r="G11" i="17"/>
  <c r="H11" i="17" s="1"/>
  <c r="G59" i="16"/>
  <c r="H59" i="16" s="1"/>
  <c r="G58" i="16"/>
  <c r="H58" i="16" s="1"/>
  <c r="G57" i="16"/>
  <c r="H57" i="16" s="1"/>
  <c r="G56" i="16"/>
  <c r="H56" i="16" s="1"/>
  <c r="G55" i="16"/>
  <c r="H55" i="16" s="1"/>
  <c r="G54" i="16"/>
  <c r="H54" i="16" s="1"/>
  <c r="G53" i="16"/>
  <c r="H53" i="16" s="1"/>
  <c r="G52" i="16"/>
  <c r="H52" i="16" s="1"/>
  <c r="G51" i="16"/>
  <c r="H51" i="16" s="1"/>
  <c r="G50" i="16"/>
  <c r="H50" i="16" s="1"/>
  <c r="G49" i="16"/>
  <c r="H49" i="16" s="1"/>
  <c r="G48" i="16"/>
  <c r="H48" i="16" s="1"/>
  <c r="G47" i="16"/>
  <c r="H47" i="16" s="1"/>
  <c r="G46" i="16"/>
  <c r="H46" i="16" s="1"/>
  <c r="G45" i="16"/>
  <c r="H45" i="16" s="1"/>
  <c r="G44" i="16"/>
  <c r="H44" i="16" s="1"/>
  <c r="G43" i="16"/>
  <c r="H43" i="16" s="1"/>
  <c r="G42" i="16"/>
  <c r="H42" i="16" s="1"/>
  <c r="G41" i="16"/>
  <c r="H41" i="16" s="1"/>
  <c r="G40" i="16"/>
  <c r="H40" i="16" s="1"/>
  <c r="G39" i="16"/>
  <c r="H39" i="16" s="1"/>
  <c r="G38" i="16"/>
  <c r="H38" i="16" s="1"/>
  <c r="G37" i="16"/>
  <c r="H37" i="16" s="1"/>
  <c r="G36" i="16"/>
  <c r="H36" i="16" s="1"/>
  <c r="G35" i="16"/>
  <c r="H35" i="16" s="1"/>
  <c r="G34" i="16"/>
  <c r="H34" i="16" s="1"/>
  <c r="G33" i="16"/>
  <c r="H33" i="16" s="1"/>
  <c r="G32" i="16"/>
  <c r="H32" i="16" s="1"/>
  <c r="G31" i="16"/>
  <c r="H31" i="16" s="1"/>
  <c r="G30" i="16"/>
  <c r="H30" i="16" s="1"/>
  <c r="G29" i="16"/>
  <c r="H29" i="16" s="1"/>
  <c r="G28" i="16"/>
  <c r="H28" i="16" s="1"/>
  <c r="G27" i="16"/>
  <c r="H27" i="16" s="1"/>
  <c r="G26" i="16"/>
  <c r="H26" i="16" s="1"/>
  <c r="G25" i="16"/>
  <c r="H25" i="16" s="1"/>
  <c r="G24" i="16"/>
  <c r="H24" i="16" s="1"/>
  <c r="G23" i="16"/>
  <c r="G22" i="16"/>
  <c r="H22" i="16" s="1"/>
  <c r="G21" i="16"/>
  <c r="H21" i="16" s="1"/>
  <c r="G20" i="16"/>
  <c r="H20" i="16" s="1"/>
  <c r="G19" i="16"/>
  <c r="H19" i="16" s="1"/>
  <c r="G18" i="16"/>
  <c r="H18" i="16" s="1"/>
  <c r="G17" i="16"/>
  <c r="H17" i="16" s="1"/>
  <c r="G16" i="16"/>
  <c r="H16" i="16" s="1"/>
  <c r="G15" i="16"/>
  <c r="H15" i="16" s="1"/>
  <c r="G14" i="16"/>
  <c r="H14" i="16" s="1"/>
  <c r="G13" i="16"/>
  <c r="H13" i="16" s="1"/>
  <c r="G12" i="16"/>
  <c r="H12" i="16" s="1"/>
  <c r="G11" i="16"/>
  <c r="H11" i="16" s="1"/>
  <c r="G59" i="15"/>
  <c r="H59" i="15" s="1"/>
  <c r="G58" i="15"/>
  <c r="H58" i="15" s="1"/>
  <c r="G57" i="15"/>
  <c r="H57" i="15" s="1"/>
  <c r="G56" i="15"/>
  <c r="H56" i="15" s="1"/>
  <c r="G55" i="15"/>
  <c r="H55" i="15" s="1"/>
  <c r="G54" i="15"/>
  <c r="H54" i="15" s="1"/>
  <c r="G53" i="15"/>
  <c r="H53" i="15" s="1"/>
  <c r="G52" i="15"/>
  <c r="H52" i="15" s="1"/>
  <c r="G51" i="15"/>
  <c r="H51" i="15" s="1"/>
  <c r="G50" i="15"/>
  <c r="H50" i="15" s="1"/>
  <c r="G49" i="15"/>
  <c r="H49" i="15" s="1"/>
  <c r="G48" i="15"/>
  <c r="H48" i="15" s="1"/>
  <c r="G47" i="15"/>
  <c r="H47" i="15" s="1"/>
  <c r="G46" i="15"/>
  <c r="H46" i="15" s="1"/>
  <c r="G45" i="15"/>
  <c r="H45" i="15" s="1"/>
  <c r="G44" i="15"/>
  <c r="H44" i="15" s="1"/>
  <c r="G43" i="15"/>
  <c r="H43" i="15" s="1"/>
  <c r="G42" i="15"/>
  <c r="H42" i="15" s="1"/>
  <c r="G41" i="15"/>
  <c r="H41" i="15" s="1"/>
  <c r="G40" i="15"/>
  <c r="H40" i="15" s="1"/>
  <c r="G39" i="15"/>
  <c r="H39" i="15" s="1"/>
  <c r="G38" i="15"/>
  <c r="H38" i="15" s="1"/>
  <c r="G37" i="15"/>
  <c r="H37" i="15" s="1"/>
  <c r="G36" i="15"/>
  <c r="H36" i="15" s="1"/>
  <c r="G35" i="15"/>
  <c r="H35" i="15" s="1"/>
  <c r="G34" i="15"/>
  <c r="H34" i="15" s="1"/>
  <c r="G33" i="15"/>
  <c r="H33" i="15" s="1"/>
  <c r="G32" i="15"/>
  <c r="H32" i="15" s="1"/>
  <c r="G31" i="15"/>
  <c r="H31" i="15" s="1"/>
  <c r="G30" i="15"/>
  <c r="H30" i="15" s="1"/>
  <c r="G29" i="15"/>
  <c r="H29" i="15" s="1"/>
  <c r="G28" i="15"/>
  <c r="H28" i="15" s="1"/>
  <c r="G27" i="15"/>
  <c r="H27" i="15" s="1"/>
  <c r="G26" i="15"/>
  <c r="H26" i="15" s="1"/>
  <c r="G25" i="15"/>
  <c r="H25" i="15" s="1"/>
  <c r="G24" i="15"/>
  <c r="H24" i="15" s="1"/>
  <c r="G23" i="15"/>
  <c r="H23" i="15" s="1"/>
  <c r="G22" i="15"/>
  <c r="H22" i="15" s="1"/>
  <c r="G21" i="15"/>
  <c r="H21" i="15" s="1"/>
  <c r="G20" i="15"/>
  <c r="H20" i="15" s="1"/>
  <c r="G19" i="15"/>
  <c r="H19" i="15" s="1"/>
  <c r="G18" i="15"/>
  <c r="H18" i="15" s="1"/>
  <c r="G17" i="15"/>
  <c r="H17" i="15" s="1"/>
  <c r="G16" i="15"/>
  <c r="H16" i="15" s="1"/>
  <c r="G15" i="15"/>
  <c r="H15" i="15" s="1"/>
  <c r="G14" i="15"/>
  <c r="H14" i="15" s="1"/>
  <c r="G13" i="15"/>
  <c r="H13" i="15" s="1"/>
  <c r="G12" i="15"/>
  <c r="H12" i="15" s="1"/>
  <c r="G11" i="15"/>
  <c r="G59" i="14"/>
  <c r="H59" i="14" s="1"/>
  <c r="G58" i="14"/>
  <c r="H58" i="14" s="1"/>
  <c r="G57" i="14"/>
  <c r="H57" i="14" s="1"/>
  <c r="G56" i="14"/>
  <c r="H56" i="14" s="1"/>
  <c r="G55" i="14"/>
  <c r="H55" i="14" s="1"/>
  <c r="G54" i="14"/>
  <c r="H54" i="14" s="1"/>
  <c r="G53" i="14"/>
  <c r="H53" i="14" s="1"/>
  <c r="G52" i="14"/>
  <c r="H52" i="14" s="1"/>
  <c r="G51" i="14"/>
  <c r="H51" i="14" s="1"/>
  <c r="G50" i="14"/>
  <c r="H50" i="14" s="1"/>
  <c r="G49" i="14"/>
  <c r="H49" i="14" s="1"/>
  <c r="G48" i="14"/>
  <c r="H48" i="14" s="1"/>
  <c r="G47" i="14"/>
  <c r="H47" i="14" s="1"/>
  <c r="G46" i="14"/>
  <c r="H46" i="14" s="1"/>
  <c r="G45" i="14"/>
  <c r="H45" i="14" s="1"/>
  <c r="G44" i="14"/>
  <c r="H44" i="14" s="1"/>
  <c r="G43" i="14"/>
  <c r="H43" i="14" s="1"/>
  <c r="G42" i="14"/>
  <c r="H42" i="14" s="1"/>
  <c r="G41" i="14"/>
  <c r="H41" i="14" s="1"/>
  <c r="G40" i="14"/>
  <c r="H40" i="14" s="1"/>
  <c r="G39" i="14"/>
  <c r="H39" i="14" s="1"/>
  <c r="G38" i="14"/>
  <c r="H38" i="14" s="1"/>
  <c r="G37" i="14"/>
  <c r="H37" i="14" s="1"/>
  <c r="G36" i="14"/>
  <c r="H36" i="14" s="1"/>
  <c r="G35" i="14"/>
  <c r="H35" i="14" s="1"/>
  <c r="G34" i="14"/>
  <c r="H34" i="14" s="1"/>
  <c r="G33" i="14"/>
  <c r="H33" i="14" s="1"/>
  <c r="G32" i="14"/>
  <c r="H32" i="14" s="1"/>
  <c r="G31" i="14"/>
  <c r="H31" i="14" s="1"/>
  <c r="G30" i="14"/>
  <c r="H30" i="14" s="1"/>
  <c r="G29" i="14"/>
  <c r="H29" i="14" s="1"/>
  <c r="G28" i="14"/>
  <c r="H28" i="14" s="1"/>
  <c r="G27" i="14"/>
  <c r="H27" i="14" s="1"/>
  <c r="G26" i="14"/>
  <c r="H26" i="14" s="1"/>
  <c r="G25" i="14"/>
  <c r="H25" i="14" s="1"/>
  <c r="G24" i="14"/>
  <c r="H24" i="14" s="1"/>
  <c r="G23" i="14"/>
  <c r="H23" i="14" s="1"/>
  <c r="G22" i="14"/>
  <c r="H22" i="14" s="1"/>
  <c r="G21" i="14"/>
  <c r="H21" i="14" s="1"/>
  <c r="G20" i="14"/>
  <c r="H20" i="14" s="1"/>
  <c r="G19" i="14"/>
  <c r="H19" i="14" s="1"/>
  <c r="G18" i="14"/>
  <c r="H18" i="14" s="1"/>
  <c r="G17" i="14"/>
  <c r="H17" i="14" s="1"/>
  <c r="G16" i="14"/>
  <c r="H16" i="14" s="1"/>
  <c r="G15" i="14"/>
  <c r="H15" i="14" s="1"/>
  <c r="G14" i="14"/>
  <c r="H14" i="14" s="1"/>
  <c r="G13" i="14"/>
  <c r="H13" i="14" s="1"/>
  <c r="G12" i="14"/>
  <c r="H12" i="14" s="1"/>
  <c r="G11" i="14"/>
  <c r="H11" i="14" s="1"/>
  <c r="G59" i="13"/>
  <c r="H59" i="13" s="1"/>
  <c r="G58" i="13"/>
  <c r="H58" i="13" s="1"/>
  <c r="G57" i="13"/>
  <c r="H57" i="13" s="1"/>
  <c r="G56" i="13"/>
  <c r="H56" i="13" s="1"/>
  <c r="G55" i="13"/>
  <c r="H55" i="13" s="1"/>
  <c r="G54" i="13"/>
  <c r="H54" i="13" s="1"/>
  <c r="G53" i="13"/>
  <c r="H53" i="13" s="1"/>
  <c r="G52" i="13"/>
  <c r="H52" i="13" s="1"/>
  <c r="G51" i="13"/>
  <c r="H51" i="13" s="1"/>
  <c r="G50" i="13"/>
  <c r="H50" i="13" s="1"/>
  <c r="G49" i="13"/>
  <c r="H49" i="13" s="1"/>
  <c r="G48" i="13"/>
  <c r="H48" i="13" s="1"/>
  <c r="G47" i="13"/>
  <c r="H47" i="13" s="1"/>
  <c r="G46" i="13"/>
  <c r="H46" i="13" s="1"/>
  <c r="G45" i="13"/>
  <c r="H45" i="13" s="1"/>
  <c r="G44" i="13"/>
  <c r="H44" i="13" s="1"/>
  <c r="G43" i="13"/>
  <c r="H43" i="13" s="1"/>
  <c r="G42" i="13"/>
  <c r="H42" i="13" s="1"/>
  <c r="G41" i="13"/>
  <c r="H41" i="13" s="1"/>
  <c r="G40" i="13"/>
  <c r="H40" i="13" s="1"/>
  <c r="G39" i="13"/>
  <c r="H39" i="13" s="1"/>
  <c r="G38" i="13"/>
  <c r="H38" i="13" s="1"/>
  <c r="G37" i="13"/>
  <c r="H37" i="13" s="1"/>
  <c r="G36" i="13"/>
  <c r="H36" i="13" s="1"/>
  <c r="G35" i="13"/>
  <c r="H35" i="13" s="1"/>
  <c r="G34" i="13"/>
  <c r="H34" i="13" s="1"/>
  <c r="G33" i="13"/>
  <c r="H33" i="13" s="1"/>
  <c r="G32" i="13"/>
  <c r="H32" i="13" s="1"/>
  <c r="G31" i="13"/>
  <c r="H31" i="13" s="1"/>
  <c r="G30" i="13"/>
  <c r="H30" i="13" s="1"/>
  <c r="G29" i="13"/>
  <c r="H29" i="13" s="1"/>
  <c r="G28" i="13"/>
  <c r="H28" i="13" s="1"/>
  <c r="G27" i="13"/>
  <c r="H27" i="13" s="1"/>
  <c r="G26" i="13"/>
  <c r="H26" i="13" s="1"/>
  <c r="G25" i="13"/>
  <c r="H25" i="13" s="1"/>
  <c r="G24" i="13"/>
  <c r="H24" i="13" s="1"/>
  <c r="G23" i="13"/>
  <c r="H23" i="13" s="1"/>
  <c r="G22" i="13"/>
  <c r="H22" i="13" s="1"/>
  <c r="G21" i="13"/>
  <c r="H21" i="13" s="1"/>
  <c r="G20" i="13"/>
  <c r="H20" i="13" s="1"/>
  <c r="G19" i="13"/>
  <c r="H19" i="13" s="1"/>
  <c r="G18" i="13"/>
  <c r="H18" i="13" s="1"/>
  <c r="G17" i="13"/>
  <c r="H17" i="13" s="1"/>
  <c r="G16" i="13"/>
  <c r="H16" i="13" s="1"/>
  <c r="G15" i="13"/>
  <c r="H15" i="13" s="1"/>
  <c r="G14" i="13"/>
  <c r="H14" i="13" s="1"/>
  <c r="G13" i="13"/>
  <c r="H13" i="13" s="1"/>
  <c r="G12" i="13"/>
  <c r="H12" i="13" s="1"/>
  <c r="G11" i="13"/>
  <c r="H11" i="13" s="1"/>
  <c r="G58" i="12"/>
  <c r="H58" i="12" s="1"/>
  <c r="G59" i="12"/>
  <c r="H59" i="12" s="1"/>
  <c r="G57" i="12"/>
  <c r="H57" i="12" s="1"/>
  <c r="G56" i="12"/>
  <c r="H56" i="12" s="1"/>
  <c r="G55" i="12"/>
  <c r="H55" i="12" s="1"/>
  <c r="G54" i="12"/>
  <c r="H54" i="12" s="1"/>
  <c r="G53" i="12"/>
  <c r="H53" i="12" s="1"/>
  <c r="G52" i="12"/>
  <c r="H52" i="12" s="1"/>
  <c r="G51" i="12"/>
  <c r="H51" i="12" s="1"/>
  <c r="G50" i="12"/>
  <c r="H50" i="12" s="1"/>
  <c r="G49" i="12"/>
  <c r="H49" i="12" s="1"/>
  <c r="G48" i="12"/>
  <c r="H48" i="12" s="1"/>
  <c r="G47" i="12"/>
  <c r="H47" i="12" s="1"/>
  <c r="G46" i="12"/>
  <c r="H46" i="12" s="1"/>
  <c r="G45" i="12"/>
  <c r="H45" i="12" s="1"/>
  <c r="G44" i="12"/>
  <c r="H44" i="12" s="1"/>
  <c r="G43" i="12"/>
  <c r="H43" i="12" s="1"/>
  <c r="G42" i="12"/>
  <c r="H42" i="12" s="1"/>
  <c r="G41" i="12"/>
  <c r="H41" i="12" s="1"/>
  <c r="G40" i="12"/>
  <c r="H40" i="12" s="1"/>
  <c r="G39" i="12"/>
  <c r="H39" i="12" s="1"/>
  <c r="G38" i="12"/>
  <c r="H38" i="12" s="1"/>
  <c r="G37" i="12"/>
  <c r="H37" i="12" s="1"/>
  <c r="G36" i="12"/>
  <c r="H36" i="12" s="1"/>
  <c r="G35" i="12"/>
  <c r="H35" i="12" s="1"/>
  <c r="G34" i="12"/>
  <c r="H34" i="12" s="1"/>
  <c r="G33" i="12"/>
  <c r="H33" i="12" s="1"/>
  <c r="G32" i="12"/>
  <c r="H32" i="12" s="1"/>
  <c r="G31" i="12"/>
  <c r="H31" i="12" s="1"/>
  <c r="G30" i="12"/>
  <c r="H30" i="12" s="1"/>
  <c r="G29" i="12"/>
  <c r="H29" i="12" s="1"/>
  <c r="G28" i="12"/>
  <c r="H28" i="12" s="1"/>
  <c r="G27" i="12"/>
  <c r="H27" i="12" s="1"/>
  <c r="G26" i="12"/>
  <c r="H26" i="12" s="1"/>
  <c r="G25" i="12"/>
  <c r="H25" i="12" s="1"/>
  <c r="G24" i="12"/>
  <c r="H24" i="12" s="1"/>
  <c r="G23" i="12"/>
  <c r="H23" i="12" s="1"/>
  <c r="G22" i="12"/>
  <c r="H22" i="12" s="1"/>
  <c r="G21" i="12"/>
  <c r="H21" i="12" s="1"/>
  <c r="G20" i="12"/>
  <c r="H20" i="12" s="1"/>
  <c r="G19" i="12"/>
  <c r="H19" i="12" s="1"/>
  <c r="G18" i="12"/>
  <c r="H18" i="12" s="1"/>
  <c r="G17" i="12"/>
  <c r="H17" i="12" s="1"/>
  <c r="G16" i="12"/>
  <c r="H16" i="12" s="1"/>
  <c r="G15" i="12"/>
  <c r="H15" i="12" s="1"/>
  <c r="G14" i="12"/>
  <c r="H14" i="12" s="1"/>
  <c r="G13" i="12"/>
  <c r="H13" i="12" s="1"/>
  <c r="G12" i="12"/>
  <c r="H12" i="12" s="1"/>
  <c r="G11" i="12"/>
  <c r="H11" i="12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G52" i="11"/>
  <c r="H52" i="11" s="1"/>
  <c r="G51" i="11"/>
  <c r="H51" i="11" s="1"/>
  <c r="G50" i="11"/>
  <c r="H50" i="11" s="1"/>
  <c r="G49" i="11"/>
  <c r="H49" i="11" s="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58" i="10"/>
  <c r="H58" i="10" s="1"/>
  <c r="G57" i="10"/>
  <c r="H57" i="10" s="1"/>
  <c r="G56" i="10"/>
  <c r="H56" i="10" s="1"/>
  <c r="G55" i="10"/>
  <c r="H55" i="10" s="1"/>
  <c r="G54" i="10"/>
  <c r="H54" i="10" s="1"/>
  <c r="G53" i="10"/>
  <c r="H53" i="10" s="1"/>
  <c r="G52" i="10"/>
  <c r="H52" i="10" s="1"/>
  <c r="G51" i="10"/>
  <c r="H51" i="10" s="1"/>
  <c r="G50" i="10"/>
  <c r="H50" i="10" s="1"/>
  <c r="G49" i="10"/>
  <c r="H49" i="10" s="1"/>
  <c r="G48" i="10"/>
  <c r="H48" i="10" s="1"/>
  <c r="G47" i="10"/>
  <c r="H47" i="10" s="1"/>
  <c r="G46" i="10"/>
  <c r="H46" i="10" s="1"/>
  <c r="G45" i="10"/>
  <c r="H45" i="10" s="1"/>
  <c r="G44" i="10"/>
  <c r="H44" i="10" s="1"/>
  <c r="G43" i="10"/>
  <c r="H43" i="10" s="1"/>
  <c r="G42" i="10"/>
  <c r="H42" i="10" s="1"/>
  <c r="G41" i="10"/>
  <c r="H41" i="10" s="1"/>
  <c r="G40" i="10"/>
  <c r="H40" i="10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G14" i="10"/>
  <c r="H14" i="10" s="1"/>
  <c r="G13" i="10"/>
  <c r="H13" i="10" s="1"/>
  <c r="G12" i="10"/>
  <c r="H12" i="10" s="1"/>
  <c r="G11" i="10"/>
  <c r="H11" i="10" s="1"/>
  <c r="G58" i="9"/>
  <c r="H58" i="9" s="1"/>
  <c r="G57" i="9"/>
  <c r="H57" i="9" s="1"/>
  <c r="G56" i="9"/>
  <c r="H56" i="9" s="1"/>
  <c r="G55" i="9"/>
  <c r="H55" i="9" s="1"/>
  <c r="G54" i="9"/>
  <c r="H54" i="9" s="1"/>
  <c r="G53" i="9"/>
  <c r="H53" i="9" s="1"/>
  <c r="G52" i="9"/>
  <c r="H52" i="9" s="1"/>
  <c r="G51" i="9"/>
  <c r="H51" i="9" s="1"/>
  <c r="G50" i="9"/>
  <c r="H50" i="9" s="1"/>
  <c r="G49" i="9"/>
  <c r="H49" i="9" s="1"/>
  <c r="G48" i="9"/>
  <c r="H48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61" i="11" l="1"/>
  <c r="G59" i="11"/>
  <c r="H11" i="6"/>
  <c r="G60" i="6"/>
  <c r="H27" i="6"/>
  <c r="G62" i="6"/>
  <c r="G60" i="11"/>
  <c r="H37" i="18"/>
  <c r="G60" i="18"/>
  <c r="G62" i="18"/>
  <c r="H23" i="16"/>
  <c r="G60" i="16"/>
  <c r="G62" i="16"/>
  <c r="H53" i="17"/>
  <c r="G60" i="17"/>
  <c r="G62" i="17"/>
  <c r="H11" i="15"/>
  <c r="G60" i="15"/>
  <c r="G62" i="15"/>
  <c r="G60" i="14"/>
  <c r="G61" i="14"/>
  <c r="G62" i="14"/>
  <c r="G60" i="13"/>
  <c r="G62" i="13"/>
  <c r="G60" i="12"/>
  <c r="G62" i="12"/>
  <c r="G61" i="12"/>
  <c r="G59" i="9"/>
  <c r="G60" i="9"/>
  <c r="G61" i="9"/>
  <c r="G62" i="8"/>
  <c r="G62" i="7"/>
  <c r="G60" i="7"/>
  <c r="G61" i="18"/>
  <c r="G61" i="17"/>
  <c r="G61" i="16"/>
  <c r="G61" i="15"/>
  <c r="G61" i="13"/>
  <c r="G61" i="10"/>
  <c r="G59" i="10"/>
  <c r="G60" i="10"/>
  <c r="G60" i="8"/>
  <c r="G61" i="8"/>
  <c r="G61" i="7"/>
  <c r="G61" i="6"/>
  <c r="G63" i="5"/>
  <c r="G61" i="5"/>
  <c r="G62" i="5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G58" i="1"/>
  <c r="H58" i="1" s="1"/>
  <c r="G59" i="1"/>
  <c r="H59" i="1" s="1"/>
  <c r="G60" i="1"/>
  <c r="H60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H34" i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63" i="4" l="1"/>
  <c r="H11" i="3"/>
  <c r="G63" i="3"/>
  <c r="G61" i="3"/>
  <c r="G61" i="1"/>
  <c r="G63" i="1"/>
  <c r="G62" i="1"/>
  <c r="G61" i="4"/>
  <c r="G62" i="4"/>
  <c r="G62" i="3"/>
</calcChain>
</file>

<file path=xl/sharedStrings.xml><?xml version="1.0" encoding="utf-8"?>
<sst xmlns="http://schemas.openxmlformats.org/spreadsheetml/2006/main" count="1642" uniqueCount="427">
  <si>
    <t xml:space="preserve">HASIL NILAI PENYELENGGARAAN UJIAN PRAKTIK / OSCE </t>
  </si>
  <si>
    <t>No</t>
  </si>
  <si>
    <t>Nama</t>
  </si>
  <si>
    <t>Nilai Kuantitatif</t>
  </si>
  <si>
    <t>Total Nilai</t>
  </si>
  <si>
    <t>Nilai Kualitatif</t>
  </si>
  <si>
    <t>Indikator</t>
  </si>
  <si>
    <t>Persiapan dan Inisiasi</t>
  </si>
  <si>
    <t>Prosedur Tindakan</t>
  </si>
  <si>
    <t>Evaluasi &amp; Terminasi</t>
  </si>
  <si>
    <t xml:space="preserve">Sikap &amp; Perilaku Profesional </t>
  </si>
  <si>
    <t>Nilai Terendah</t>
  </si>
  <si>
    <t>Nilai Tertinggi</t>
  </si>
  <si>
    <t>Rata-Rata Nilai Kelas</t>
  </si>
  <si>
    <t>PRODI DIII KEPERAWATAN JURUSAN KEPERAWATAN POLTEKKES KEMENKES TANJUNGKARANG SEMESTER GANJIL TA 2021/2022</t>
  </si>
  <si>
    <t>TINGKAT : I REGULER I</t>
  </si>
  <si>
    <t>ERNA DEWIFISIKA</t>
  </si>
  <si>
    <t>DAVID SUNANDAR</t>
  </si>
  <si>
    <t>DWI KURNIAWAN</t>
  </si>
  <si>
    <t>KHAIRUNISA ERSANTI</t>
  </si>
  <si>
    <t>LISTASARI</t>
  </si>
  <si>
    <t>MADE RANDY YUDATAMA</t>
  </si>
  <si>
    <t>NADIA SARTIKA</t>
  </si>
  <si>
    <t>PUAN MELIAN SRI MAHARANI</t>
  </si>
  <si>
    <t>REZA GUSTINI</t>
  </si>
  <si>
    <t>RI'LAH UMI FADILAH</t>
  </si>
  <si>
    <t>RIMAYIDA SAWITRI</t>
  </si>
  <si>
    <t>SELI OKTAPIA</t>
  </si>
  <si>
    <t>SELVI MUSTINA</t>
  </si>
  <si>
    <t>SEPTY MELIZA</t>
  </si>
  <si>
    <t>SINDI PUSPITA SARI</t>
  </si>
  <si>
    <t>THEGI SAMAJI</t>
  </si>
  <si>
    <t>YULIA WINDIANI</t>
  </si>
  <si>
    <t>YUNITA DEWI</t>
  </si>
  <si>
    <t>ZAKIA CINDI AMARA</t>
  </si>
  <si>
    <t>CATRIA RAHMAWATI</t>
  </si>
  <si>
    <t>ICHA AMELIA</t>
  </si>
  <si>
    <t>ALPINA DAMAYANTI</t>
  </si>
  <si>
    <t>ANI YUTARA</t>
  </si>
  <si>
    <t>ANISA TRIWAHYUNI</t>
  </si>
  <si>
    <t>CANDRA SAPUTRA</t>
  </si>
  <si>
    <t>CESARIANA .S</t>
  </si>
  <si>
    <t>DHITA FERDAMAIARZA</t>
  </si>
  <si>
    <t>INDAH MAHARANI PUTRI</t>
  </si>
  <si>
    <t>IRMA INDRI LESTARI</t>
  </si>
  <si>
    <t>KHOIRUN NISA</t>
  </si>
  <si>
    <t>MUHAMMAD ALI MAHFUDZ</t>
  </si>
  <si>
    <t>MARSELI INTAN MAHARANI</t>
  </si>
  <si>
    <t>MAULANA GADING PRASTYA</t>
  </si>
  <si>
    <t>MUTIARA NUR</t>
  </si>
  <si>
    <t>NYOMAN SWINDRA DEWI</t>
  </si>
  <si>
    <t>RAKA AJUN ATMOKO</t>
  </si>
  <si>
    <t>RANI ASMIGO PUTRI</t>
  </si>
  <si>
    <t>RISA DIANA PUTRI</t>
  </si>
  <si>
    <t>SELDO PERNANDO</t>
  </si>
  <si>
    <t>ZACKY GHOZI AL-MIQDAD</t>
  </si>
  <si>
    <t>AHMAD FATHUR RAHMAN</t>
  </si>
  <si>
    <t>ALDOFAL AZZAQI SANDRO</t>
  </si>
  <si>
    <t>ALFINA DWI SOVIA</t>
  </si>
  <si>
    <t>ALIMAH</t>
  </si>
  <si>
    <t>ALVINA ARIANA</t>
  </si>
  <si>
    <t>ANDI RINALDO</t>
  </si>
  <si>
    <t>ANDRIAN</t>
  </si>
  <si>
    <t>ANANTA A</t>
  </si>
  <si>
    <t>MARETA N</t>
  </si>
  <si>
    <t xml:space="preserve">IBRAHIM HUSSEIN </t>
  </si>
  <si>
    <t>UJIAN : METODOLOGI KEPERAWATAN</t>
  </si>
  <si>
    <t>Angel Dila Monica</t>
  </si>
  <si>
    <t>Anggrayeni Melinda Sari</t>
  </si>
  <si>
    <t>Anggun Wahyuni</t>
  </si>
  <si>
    <t>Anna Fadilla Pri Mutiara</t>
  </si>
  <si>
    <t>Annisa Adelia</t>
  </si>
  <si>
    <t>Axnes Monica</t>
  </si>
  <si>
    <t>Chelsi Aufa Maharani</t>
  </si>
  <si>
    <t>Dea Rahmalia</t>
  </si>
  <si>
    <t>Dela Fitriani</t>
  </si>
  <si>
    <t>Dewi Ajeng Kartika</t>
  </si>
  <si>
    <t>Dinda Khaerunisa</t>
  </si>
  <si>
    <t>Dora Melinda</t>
  </si>
  <si>
    <t>Dwi Pujiyanti</t>
  </si>
  <si>
    <t>Erin Ica Lorensa</t>
  </si>
  <si>
    <t>I Putu Aditia</t>
  </si>
  <si>
    <t>Ijlal Hikmal Rosyad</t>
  </si>
  <si>
    <t>Ilham Adrian Felani</t>
  </si>
  <si>
    <t>Intan Fitria</t>
  </si>
  <si>
    <t>Kalista Revi Septiana</t>
  </si>
  <si>
    <t>Made Riyan Jaya</t>
  </si>
  <si>
    <t>Marsela Panca Destrianti</t>
  </si>
  <si>
    <t>Martinus Rony Kristianto</t>
  </si>
  <si>
    <t>Meri Padila</t>
  </si>
  <si>
    <t>Milla Febriana</t>
  </si>
  <si>
    <t>Nada Naimah</t>
  </si>
  <si>
    <t>Ni Putu Galuh Redia Husadi</t>
  </si>
  <si>
    <t>Nira Rahma Siena</t>
  </si>
  <si>
    <t>Nisa Nur Haq</t>
  </si>
  <si>
    <t>Pricilia Aprilia</t>
  </si>
  <si>
    <t>Putri Kris Wahyuni</t>
  </si>
  <si>
    <t>Putri Nadiya Agustin</t>
  </si>
  <si>
    <t>Respia Hastuti</t>
  </si>
  <si>
    <t>Reza Setriana</t>
  </si>
  <si>
    <t>Riza Ahmad Fauzani</t>
  </si>
  <si>
    <t>Rosalinda Azzahra</t>
  </si>
  <si>
    <t>Ryan Aditya</t>
  </si>
  <si>
    <t>Siti Rahmawati</t>
  </si>
  <si>
    <t>Sofia Yemima Sianturi</t>
  </si>
  <si>
    <t>Sonia Presenta Ginting</t>
  </si>
  <si>
    <t>Suci Haerani</t>
  </si>
  <si>
    <t>Syaqilah</t>
  </si>
  <si>
    <t>Thomas Herjuno</t>
  </si>
  <si>
    <t>Vivi Ayuningtias</t>
  </si>
  <si>
    <t>Winda Devita</t>
  </si>
  <si>
    <t>Wulandari</t>
  </si>
  <si>
    <t>Zenny Salma Nur Zanna</t>
  </si>
  <si>
    <t>Frisyana Prastika</t>
  </si>
  <si>
    <t>Arta Oktavia Novanda</t>
  </si>
  <si>
    <t>Mauly Dinda Saputri</t>
  </si>
  <si>
    <t>Fina Safitri</t>
  </si>
  <si>
    <t>Fenny Novita</t>
  </si>
  <si>
    <t>Putri Rahma Wati</t>
  </si>
  <si>
    <t>Melsi Aprilia</t>
  </si>
  <si>
    <t>Andi Saputra</t>
  </si>
  <si>
    <t>Cindi Erika Putri</t>
  </si>
  <si>
    <t>Erita Herlistina</t>
  </si>
  <si>
    <t>Nopi Setia Ningsih</t>
  </si>
  <si>
    <t>Rizki Mei Pristiwanti</t>
  </si>
  <si>
    <t>Rida' Inatul Parida</t>
  </si>
  <si>
    <t>Zarni Utami</t>
  </si>
  <si>
    <t>Jestica Putri Pratama</t>
  </si>
  <si>
    <t>Siti Mega Marsuli Handayani</t>
  </si>
  <si>
    <t>Hendy Ardiansyah</t>
  </si>
  <si>
    <t>Vira Anisawati</t>
  </si>
  <si>
    <t>Mega Puspita Sari Zein</t>
  </si>
  <si>
    <t>Aini Intan Putri</t>
  </si>
  <si>
    <t>Febiola Amelia Sari</t>
  </si>
  <si>
    <t>Yola Aprilia</t>
  </si>
  <si>
    <t>Eni Rahmawati</t>
  </si>
  <si>
    <t>Tria Maylin S</t>
  </si>
  <si>
    <t>Verry Kumaladewi</t>
  </si>
  <si>
    <t>Nazhira Nazhalia</t>
  </si>
  <si>
    <t>Lusyana Nikita Siahaan</t>
  </si>
  <si>
    <t>Fara Deva</t>
  </si>
  <si>
    <t>Dina Kusuma Dewi</t>
  </si>
  <si>
    <t>Kukuh Purwati</t>
  </si>
  <si>
    <t>Resti Indi Salsabila</t>
  </si>
  <si>
    <t>Mita Novita</t>
  </si>
  <si>
    <t>Evamia Indah Parwati</t>
  </si>
  <si>
    <t>Rima Deliani</t>
  </si>
  <si>
    <t>Dafa Ardiansyah</t>
  </si>
  <si>
    <t>Brilian Ramadhan</t>
  </si>
  <si>
    <t>Nisa Zulva Nabila</t>
  </si>
  <si>
    <t>Risa Rivita Ar Rif'at</t>
  </si>
  <si>
    <t>Puput Wulandari</t>
  </si>
  <si>
    <t>Fia Varadilla</t>
  </si>
  <si>
    <t>Rika Novita Sari</t>
  </si>
  <si>
    <t>Desti Nopita</t>
  </si>
  <si>
    <t>Nadila Carnelia</t>
  </si>
  <si>
    <t>Destia Permata</t>
  </si>
  <si>
    <t>Safira Widyatami</t>
  </si>
  <si>
    <t>Dani Aprialdo</t>
  </si>
  <si>
    <t>David Aulia Titiasa</t>
  </si>
  <si>
    <t>Nurwisuda Santi</t>
  </si>
  <si>
    <t>Diana Ratu Nisa</t>
  </si>
  <si>
    <t>Zhoya Anisa Rahmadhanti</t>
  </si>
  <si>
    <t>Made Ayu Widia Putri</t>
  </si>
  <si>
    <t>Caesaria Arrohmah</t>
  </si>
  <si>
    <t>Venty Lia Oktaviana</t>
  </si>
  <si>
    <t>Nilai Akhir</t>
  </si>
  <si>
    <t>Huruf Mutu</t>
  </si>
  <si>
    <t>Angka Mutu</t>
  </si>
  <si>
    <t>Status Penilaian</t>
  </si>
  <si>
    <t>&gt; 85</t>
  </si>
  <si>
    <t>A</t>
  </si>
  <si>
    <t>Sangat Baik</t>
  </si>
  <si>
    <t>81 - 85</t>
  </si>
  <si>
    <t>A-</t>
  </si>
  <si>
    <t>Hampir Sangat Baik</t>
  </si>
  <si>
    <t>76 - 80</t>
  </si>
  <si>
    <t>B+</t>
  </si>
  <si>
    <t>Lebih Baik</t>
  </si>
  <si>
    <t>71 - 75</t>
  </si>
  <si>
    <t>B</t>
  </si>
  <si>
    <t>Baik</t>
  </si>
  <si>
    <t>66 - 70</t>
  </si>
  <si>
    <t>B-</t>
  </si>
  <si>
    <t>Hampir Baik</t>
  </si>
  <si>
    <t>61 - 65</t>
  </si>
  <si>
    <t>C+</t>
  </si>
  <si>
    <t>Lebih Dari Cukup</t>
  </si>
  <si>
    <t>51 - 60</t>
  </si>
  <si>
    <t>C</t>
  </si>
  <si>
    <t>Cukup</t>
  </si>
  <si>
    <t>45 - 50</t>
  </si>
  <si>
    <t>D</t>
  </si>
  <si>
    <t>Kurang</t>
  </si>
  <si>
    <t>&lt; 45</t>
  </si>
  <si>
    <t>E</t>
  </si>
  <si>
    <t>Jelek</t>
  </si>
  <si>
    <t>NILAI UJI PRAKTIK / OSCE UJIAN AKHIR SEMESTER (UAS) SEMESTER GANJIL</t>
  </si>
  <si>
    <t xml:space="preserve"> SEMESTER GANJIL TA 2021/2022</t>
  </si>
  <si>
    <t>Erna Dewifisika</t>
  </si>
  <si>
    <t>Ananta A</t>
  </si>
  <si>
    <t>David Sunandar</t>
  </si>
  <si>
    <t>Dwi Kurniawan</t>
  </si>
  <si>
    <t>Khairunisa Ersanti</t>
  </si>
  <si>
    <t>Listasari</t>
  </si>
  <si>
    <t>Made Randy Yudatama</t>
  </si>
  <si>
    <t>Mareta N</t>
  </si>
  <si>
    <t>Nadia Sartika</t>
  </si>
  <si>
    <t>Puan Melian Sri Maharani</t>
  </si>
  <si>
    <t>Reza Gustini</t>
  </si>
  <si>
    <t>Ri'lah Umi Fadilah</t>
  </si>
  <si>
    <t>Rimayida Sawitri</t>
  </si>
  <si>
    <t>Seli Oktapia</t>
  </si>
  <si>
    <t>Selvi Mustina</t>
  </si>
  <si>
    <t>Septy Meliza</t>
  </si>
  <si>
    <t>Sindi Puspita Sari</t>
  </si>
  <si>
    <t>Thegi Samaji</t>
  </si>
  <si>
    <t>Yulia Windiani</t>
  </si>
  <si>
    <t>Yunita Dewi</t>
  </si>
  <si>
    <t>Zakia Cindi Amara</t>
  </si>
  <si>
    <t>Catria Rahmawati</t>
  </si>
  <si>
    <t>Icha Amelia</t>
  </si>
  <si>
    <t>Alpina Damayanti</t>
  </si>
  <si>
    <t>Ani Yutara</t>
  </si>
  <si>
    <t>Anisa Triwahyuni</t>
  </si>
  <si>
    <t>Candra Saputra</t>
  </si>
  <si>
    <t>Cesariana .S</t>
  </si>
  <si>
    <t>Dhita Ferdamaiarza</t>
  </si>
  <si>
    <t xml:space="preserve">Ibrahim Hussein </t>
  </si>
  <si>
    <t>Indah Maharani Putri</t>
  </si>
  <si>
    <t>Irma Indri Lestari</t>
  </si>
  <si>
    <t>Khoirun Nisa</t>
  </si>
  <si>
    <t>Muhammad Ali Mahfudz</t>
  </si>
  <si>
    <t>Marseli Intan Maharani</t>
  </si>
  <si>
    <t>Maulana Gading Prastya</t>
  </si>
  <si>
    <t>Mutiara Nur</t>
  </si>
  <si>
    <t>Nyoman Swindra Dewi</t>
  </si>
  <si>
    <t>Raka Ajun Atmoko</t>
  </si>
  <si>
    <t>Rani Asmigo Putri</t>
  </si>
  <si>
    <t>Risa Diana Putri</t>
  </si>
  <si>
    <t>Seldo Pernando</t>
  </si>
  <si>
    <t>Zacky Ghozi Al-Miqdad</t>
  </si>
  <si>
    <t>Ahmad Fathur Rahman</t>
  </si>
  <si>
    <t>Aldofal Azzaqi Sandro</t>
  </si>
  <si>
    <t>Alfina Dwi Sovia</t>
  </si>
  <si>
    <t>Alimah</t>
  </si>
  <si>
    <t>Alvina Ariana</t>
  </si>
  <si>
    <t>Andi Rinaldo</t>
  </si>
  <si>
    <t>Andrian</t>
  </si>
  <si>
    <t>Tingkat/Program : I Reguler I</t>
  </si>
  <si>
    <t>Mata Kuliah : Komunikasi</t>
  </si>
  <si>
    <t>Mata Kuliah</t>
  </si>
  <si>
    <t xml:space="preserve">            : Man. Patient Safety</t>
  </si>
  <si>
    <t>Mata Kuliah : Ilmu Biomedik Dasar</t>
  </si>
  <si>
    <t>: Metodologi Keperawatan</t>
  </si>
  <si>
    <t>MAHASISWA PRODI D III KEPERAWATAN JURUSAN KEPERAWATAN POLTEKKES KEMENKES TANJUNGKARANG</t>
  </si>
  <si>
    <t>MAHASISWA PRODI DIII KEPERAWATAN JURUSAN KEPERAWATAN POLTEKKES KEMENKES TANJUNGKARANG</t>
  </si>
  <si>
    <t xml:space="preserve">Mata Kuliah : Ilmu Biomedik Dasar </t>
  </si>
  <si>
    <t>Mata Kuliah: Man. Patient Safety</t>
  </si>
  <si>
    <t>Mata Kuliah : Keperawatan Jiwa</t>
  </si>
  <si>
    <t>Anadya Surya</t>
  </si>
  <si>
    <t>Anggi Diah P</t>
  </si>
  <si>
    <t>Anisa Nada Saputri</t>
  </si>
  <si>
    <t>Annisa Nabila Putri</t>
  </si>
  <si>
    <t>Aria Bella Fanela</t>
  </si>
  <si>
    <t>Assyfa Linara Jauhari</t>
  </si>
  <si>
    <t>Ayu Dwi Prihatini</t>
  </si>
  <si>
    <t>Deni Putra</t>
  </si>
  <si>
    <t>Dewi Cahyani</t>
  </si>
  <si>
    <t>Dhea Rosalinda</t>
  </si>
  <si>
    <t>Dina Rahmawati</t>
  </si>
  <si>
    <t>Elgalenia Martha S</t>
  </si>
  <si>
    <t>Esti Wandira</t>
  </si>
  <si>
    <t>Fadillatun Nissa</t>
  </si>
  <si>
    <t>Faqih Ali Akbar Furqoni</t>
  </si>
  <si>
    <t>Farah Desya Rahmatica</t>
  </si>
  <si>
    <t>Hanif Andalas Saputra</t>
  </si>
  <si>
    <t>Herlis Antika</t>
  </si>
  <si>
    <t>Ilyas Indra Prayoga</t>
  </si>
  <si>
    <t>Indri Rufaidah</t>
  </si>
  <si>
    <t>Irma Anisa</t>
  </si>
  <si>
    <t>Laras Dwi Jayanti</t>
  </si>
  <si>
    <t xml:space="preserve">Lintang Indah </t>
  </si>
  <si>
    <t>M. Egy Refkiawan</t>
  </si>
  <si>
    <t>Mega Melati Sukma</t>
  </si>
  <si>
    <t>Meraley D</t>
  </si>
  <si>
    <t>Merti Adelia</t>
  </si>
  <si>
    <t>Mutiara Nesa Pramesti Mz</t>
  </si>
  <si>
    <t>Putri Regita Cahyani</t>
  </si>
  <si>
    <t>Riska Intan Armelia</t>
  </si>
  <si>
    <t>Siti Sanjaya Ayu</t>
  </si>
  <si>
    <t>Sri Wahyuni</t>
  </si>
  <si>
    <t>Sri Wahyuni Iman</t>
  </si>
  <si>
    <t>Yeni P</t>
  </si>
  <si>
    <t>Zian Hafizul Hisan</t>
  </si>
  <si>
    <t>Nova Safitri</t>
  </si>
  <si>
    <t>Agisni Muhammad</t>
  </si>
  <si>
    <t>Amalia Husna</t>
  </si>
  <si>
    <t>Annisa Gustiana</t>
  </si>
  <si>
    <t>Annisa Regita Cahyani</t>
  </si>
  <si>
    <t>Annisa Rizqiani H</t>
  </si>
  <si>
    <t>Ayu Indry Miranda</t>
  </si>
  <si>
    <t>Azzahra Nur Safitri</t>
  </si>
  <si>
    <t>Bagas T</t>
  </si>
  <si>
    <t>Bagus Taufiq Hidayat</t>
  </si>
  <si>
    <t>Cucum Nurasih</t>
  </si>
  <si>
    <t>Delia Faramita</t>
  </si>
  <si>
    <t>Deni Maksum Arya</t>
  </si>
  <si>
    <t>Ujian : Keperawatan Maternitas</t>
  </si>
  <si>
    <t xml:space="preserve">Mata Kuliah </t>
  </si>
  <si>
    <t>: Keperawatan Medikal Bedah I</t>
  </si>
  <si>
    <t>Mata Kuliah: Keperawatan Maternitas</t>
  </si>
  <si>
    <t xml:space="preserve">Dhea Februliza </t>
  </si>
  <si>
    <t xml:space="preserve">Egi Amanda </t>
  </si>
  <si>
    <t xml:space="preserve">Emilia Adeline </t>
  </si>
  <si>
    <t xml:space="preserve">Endang Ayu </t>
  </si>
  <si>
    <t>Era Fika Deviani</t>
  </si>
  <si>
    <t>Erlita Saktiyani</t>
  </si>
  <si>
    <t>Fadilah Agusteen</t>
  </si>
  <si>
    <t>Femy Andini</t>
  </si>
  <si>
    <t>Fifi Nanda Sari</t>
  </si>
  <si>
    <t>Henisa Wahyuni</t>
  </si>
  <si>
    <t>Hikmatin Nuzuliah</t>
  </si>
  <si>
    <t xml:space="preserve">Ika Wadif </t>
  </si>
  <si>
    <t>Intan Anggraini</t>
  </si>
  <si>
    <t>Ketut Sutrisnawati</t>
  </si>
  <si>
    <t>Kurnia Ahmad Saputra</t>
  </si>
  <si>
    <t>Lekok Ermawati</t>
  </si>
  <si>
    <t>M Fais Darrel</t>
  </si>
  <si>
    <t>Marva Afriza Fadiyanti</t>
  </si>
  <si>
    <t>Mutiara Adinil Fortuna</t>
  </si>
  <si>
    <t>Nasywa Adinda</t>
  </si>
  <si>
    <t>Nena Melinda</t>
  </si>
  <si>
    <t>Nike Romadhona</t>
  </si>
  <si>
    <t>Nimas Safitri</t>
  </si>
  <si>
    <t>Ollin Luskinanti</t>
  </si>
  <si>
    <t>P Fadhilla Az Zahra</t>
  </si>
  <si>
    <t>Putri Naura Sakhi</t>
  </si>
  <si>
    <t>Putri Rahayu</t>
  </si>
  <si>
    <t>Raden Budiman</t>
  </si>
  <si>
    <t>Rara Oktaviana</t>
  </si>
  <si>
    <t>Repka Pirmanda Sr</t>
  </si>
  <si>
    <t>Resti Oktapia Elva Tama</t>
  </si>
  <si>
    <t>Rindi Yanti Tamara</t>
  </si>
  <si>
    <t>Riska Innayah</t>
  </si>
  <si>
    <t>Riska Oktaviani</t>
  </si>
  <si>
    <t>Rivan Mirando</t>
  </si>
  <si>
    <t>Rizki Hanafi Munazir</t>
  </si>
  <si>
    <t>Roby Diansyah</t>
  </si>
  <si>
    <t>Rola Sintia Putri</t>
  </si>
  <si>
    <t>Sukma Aprilia</t>
  </si>
  <si>
    <t>Tandok Andani</t>
  </si>
  <si>
    <t>Tara Pebri Dinanti</t>
  </si>
  <si>
    <t>Tiara Puspita</t>
  </si>
  <si>
    <t>Viola Tantri Agustin</t>
  </si>
  <si>
    <t>Vungky Yessy Jesica</t>
  </si>
  <si>
    <t>Wayan Intan Kartini</t>
  </si>
  <si>
    <t>Widia Fatmawati</t>
  </si>
  <si>
    <t xml:space="preserve">Yuni Purnama </t>
  </si>
  <si>
    <t>Elita Yuri</t>
  </si>
  <si>
    <t>Olsa Maharani</t>
  </si>
  <si>
    <t>Mata Kuliah: Keperawatan Jiwa</t>
  </si>
  <si>
    <t>Ujian : Kgd &amp; Man.Bencana</t>
  </si>
  <si>
    <t>Mata Kuliah : Keperawatan Keluarga</t>
  </si>
  <si>
    <t>Mata Kuliah :Keperawatan Keluarga</t>
  </si>
  <si>
    <t>Ujian : Keperawatan Kritis</t>
  </si>
  <si>
    <t>Mata Kuliah : Keperawatan Gerontik</t>
  </si>
  <si>
    <t>Tingkat/Program : I Reguler 2</t>
  </si>
  <si>
    <t>Tingkat/Program : II Reguler I</t>
  </si>
  <si>
    <t>Tingkat/Program : II Reguler 1</t>
  </si>
  <si>
    <t>Tingkat/Program : II Reguler 2</t>
  </si>
  <si>
    <t>Tingkat/Program : III Reguler I</t>
  </si>
  <si>
    <t>Tingkat/Program : III Reguler 2</t>
  </si>
  <si>
    <t>Fitri Dwi Lestari</t>
  </si>
  <si>
    <t>Arfina Fadila</t>
  </si>
  <si>
    <t>Tomi Apriyani</t>
  </si>
  <si>
    <t xml:space="preserve">Luthvia Haminda </t>
  </si>
  <si>
    <t>Nur Tsalsabilla Moely</t>
  </si>
  <si>
    <t>Tiara Salsabila Eka Putri</t>
  </si>
  <si>
    <t>Ridho Ferran Oktandi</t>
  </si>
  <si>
    <t>Lia Rahmawati</t>
  </si>
  <si>
    <t>Ayu Fara Dianna</t>
  </si>
  <si>
    <t>Novita Mulyani</t>
  </si>
  <si>
    <t>Bagas Aji Pangestu</t>
  </si>
  <si>
    <t>Umi Nafi'ah</t>
  </si>
  <si>
    <t>Muhammad Erfan Afandi</t>
  </si>
  <si>
    <t>Faricha Selsa Selvarena</t>
  </si>
  <si>
    <t>Arif Sumpeno</t>
  </si>
  <si>
    <t>Dimas Adi Pratama Fadli</t>
  </si>
  <si>
    <t>Annisa Azzahra Putri</t>
  </si>
  <si>
    <t>Auliyah Nabiilah</t>
  </si>
  <si>
    <t>Resti Wafiqa Musba</t>
  </si>
  <si>
    <t>Ismi Aprilia</t>
  </si>
  <si>
    <t>Riska Ayu Fitriyani</t>
  </si>
  <si>
    <t>A Rizqi Oktaridho</t>
  </si>
  <si>
    <t>Cindy Ratna Della</t>
  </si>
  <si>
    <t>Desma Indriyanti</t>
  </si>
  <si>
    <t>Anggun Citra Ningsih</t>
  </si>
  <si>
    <t>Farhan Taufik Ismail</t>
  </si>
  <si>
    <t>Putri Talita Salsabila</t>
  </si>
  <si>
    <t>Santi Mareza</t>
  </si>
  <si>
    <t>Desi Rosiana</t>
  </si>
  <si>
    <t>Octa Selvia Rahma</t>
  </si>
  <si>
    <t>Sastra Wijaya</t>
  </si>
  <si>
    <t>Ezra Herdani</t>
  </si>
  <si>
    <t>Karisma Indah Permata Hati</t>
  </si>
  <si>
    <t>Dicky Wahyu Muhtarom</t>
  </si>
  <si>
    <t xml:space="preserve">Laila Ramadhani </t>
  </si>
  <si>
    <t>Delia Finka Ramadhini</t>
  </si>
  <si>
    <t>Hertika</t>
  </si>
  <si>
    <t>Ade Vika Sari</t>
  </si>
  <si>
    <t>Anindya Ida Apriandhini</t>
  </si>
  <si>
    <t>Feni Sila Nia</t>
  </si>
  <si>
    <t>Kadek Shinta Putri</t>
  </si>
  <si>
    <t>Syifa Devada Putri Pulungan</t>
  </si>
  <si>
    <t>Riana Puspita Sari</t>
  </si>
  <si>
    <t>Simson Windu Sasongko</t>
  </si>
  <si>
    <t>Ayu Anggraeni</t>
  </si>
  <si>
    <t xml:space="preserve">Tiara Martatilova </t>
  </si>
  <si>
    <t>Mutiara Rizky Nurfitri</t>
  </si>
  <si>
    <t>Rachmat Griya Permana</t>
  </si>
  <si>
    <t>Nabila Zahra</t>
  </si>
  <si>
    <t>Kelvin Anjasmara</t>
  </si>
  <si>
    <t>Ujian :   Keperawatan Kritis</t>
  </si>
  <si>
    <t>Mata Kuliah :  Keperawatan Gerontik</t>
  </si>
  <si>
    <t>Mata Kuliah :  Kgd &amp; Man.Bencana</t>
  </si>
  <si>
    <t>Mata Kuliah : Farmakologi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</si>
</sst>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mbria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CD5B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Border="1" applyAlignment="1"/>
    <xf numFmtId="0" fontId="1" fillId="2" borderId="0" xfId="1" applyFont="1" applyFill="1" applyBorder="1" applyAlignment="1"/>
    <xf numFmtId="0" fontId="2" fillId="2" borderId="0" xfId="1" applyFill="1"/>
    <xf numFmtId="0" fontId="2" fillId="0" borderId="0" xfId="1" applyBorder="1" applyAlignment="1"/>
    <xf numFmtId="0" fontId="0" fillId="3" borderId="2" xfId="0" applyFill="1" applyBorder="1"/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3" fillId="4" borderId="0" xfId="1" applyFont="1" applyFill="1" applyBorder="1" applyAlignment="1"/>
    <xf numFmtId="0" fontId="1" fillId="4" borderId="0" xfId="1" applyFont="1" applyFill="1" applyBorder="1" applyAlignment="1"/>
    <xf numFmtId="0" fontId="2" fillId="4" borderId="0" xfId="1" applyFill="1"/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4" borderId="0" xfId="0" applyFill="1"/>
    <xf numFmtId="0" fontId="0" fillId="3" borderId="2" xfId="0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left" vertical="center"/>
    </xf>
    <xf numFmtId="0" fontId="10" fillId="0" borderId="0" xfId="0" applyFont="1"/>
    <xf numFmtId="0" fontId="9" fillId="0" borderId="0" xfId="1" applyFont="1" applyAlignment="1">
      <alignment vertical="center"/>
    </xf>
    <xf numFmtId="0" fontId="11" fillId="4" borderId="0" xfId="1" applyFont="1" applyFill="1" applyBorder="1" applyAlignment="1"/>
    <xf numFmtId="0" fontId="10" fillId="4" borderId="0" xfId="1" applyFont="1" applyFill="1"/>
    <xf numFmtId="0" fontId="9" fillId="4" borderId="0" xfId="1" applyFont="1" applyFill="1" applyBorder="1" applyAlignment="1"/>
    <xf numFmtId="0" fontId="12" fillId="6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left" vertical="center"/>
    </xf>
    <xf numFmtId="0" fontId="1" fillId="0" borderId="0" xfId="0" applyFont="1"/>
    <xf numFmtId="0" fontId="9" fillId="0" borderId="0" xfId="0" applyFont="1"/>
    <xf numFmtId="0" fontId="9" fillId="4" borderId="0" xfId="1" applyFont="1" applyFill="1" applyBorder="1" applyAlignment="1">
      <alignment horizontal="right"/>
    </xf>
    <xf numFmtId="0" fontId="14" fillId="0" borderId="2" xfId="0" applyFont="1" applyBorder="1" applyAlignment="1">
      <alignment horizontal="center" vertical="center"/>
    </xf>
    <xf numFmtId="0" fontId="14" fillId="4" borderId="0" xfId="1" applyFont="1" applyFill="1"/>
    <xf numFmtId="0" fontId="14" fillId="0" borderId="0" xfId="0" applyFont="1"/>
    <xf numFmtId="0" fontId="14" fillId="0" borderId="0" xfId="1" applyFont="1" applyBorder="1" applyAlignment="1"/>
    <xf numFmtId="0" fontId="14" fillId="3" borderId="2" xfId="0" applyFont="1" applyFill="1" applyBorder="1"/>
    <xf numFmtId="0" fontId="14" fillId="0" borderId="2" xfId="0" applyFont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3" borderId="6" xfId="0" applyFont="1" applyFill="1" applyBorder="1" applyAlignment="1">
      <alignment horizontal="center"/>
    </xf>
    <xf numFmtId="0" fontId="9" fillId="0" borderId="0" xfId="0" applyFont="1" applyAlignment="1"/>
    <xf numFmtId="0" fontId="16" fillId="0" borderId="0" xfId="0" applyFont="1" applyAlignment="1">
      <alignment vertical="center"/>
    </xf>
    <xf numFmtId="0" fontId="14" fillId="0" borderId="2" xfId="0" applyFont="1" applyBorder="1"/>
    <xf numFmtId="0" fontId="14" fillId="0" borderId="0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/>
    <xf numFmtId="0" fontId="9" fillId="0" borderId="0" xfId="0" applyFont="1" applyAlignment="1">
      <alignment vertical="center"/>
    </xf>
    <xf numFmtId="0" fontId="9" fillId="0" borderId="0" xfId="1" applyFont="1" applyBorder="1" applyAlignment="1"/>
    <xf numFmtId="0" fontId="9" fillId="4" borderId="0" xfId="1" applyFont="1" applyFill="1"/>
    <xf numFmtId="0" fontId="14" fillId="0" borderId="0" xfId="0" applyFont="1" applyAlignment="1">
      <alignment horizontal="center"/>
    </xf>
    <xf numFmtId="2" fontId="0" fillId="3" borderId="2" xfId="0" applyNumberForma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2" fontId="7" fillId="3" borderId="2" xfId="0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14" fillId="0" borderId="0" xfId="0" applyFont="1" applyBorder="1"/>
    <xf numFmtId="0" fontId="9" fillId="0" borderId="0" xfId="0" applyFont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7" fillId="4" borderId="0" xfId="1" applyFont="1" applyFill="1" applyBorder="1" applyAlignment="1">
      <alignment horizontal="right"/>
    </xf>
    <xf numFmtId="0" fontId="17" fillId="0" borderId="0" xfId="0" applyFont="1" applyAlignment="1">
      <alignment vertical="center"/>
    </xf>
    <xf numFmtId="0" fontId="17" fillId="4" borderId="0" xfId="1" applyFont="1" applyFill="1"/>
    <xf numFmtId="0" fontId="9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9" fillId="3" borderId="8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tabSelected="1" topLeftCell="A46" zoomScaleNormal="100" workbookViewId="0">
      <selection activeCell="G60" sqref="G60"/>
    </sheetView>
  </sheetViews>
  <sheetFormatPr defaultRowHeight="15" x14ac:dyDescent="0.25"/>
  <cols>
    <col min="1" max="1" width="3.5703125" style="29" customWidth="1"/>
    <col min="2" max="2" width="12.42578125" style="29" customWidth="1"/>
    <col min="3" max="3" width="20.28515625" style="29" bestFit="1" customWidth="1"/>
    <col min="4" max="4" width="17.7109375" style="29" bestFit="1" customWidth="1"/>
    <col min="5" max="5" width="19.42578125" style="29" bestFit="1" customWidth="1"/>
    <col min="6" max="6" width="26.85546875" style="29" bestFit="1" customWidth="1"/>
    <col min="7" max="7" width="10" style="29" bestFit="1" customWidth="1"/>
    <col min="8" max="8" width="17.85546875" style="29" customWidth="1"/>
    <col min="9" max="10" width="9.140625" style="29"/>
    <col min="11" max="11" width="11" style="29" customWidth="1"/>
    <col min="12" max="12" width="11.5703125" style="29" customWidth="1"/>
    <col min="13" max="13" width="10.7109375" style="29" customWidth="1"/>
    <col min="14" max="14" width="17" style="29" customWidth="1"/>
    <col min="15" max="16384" width="9.140625" style="29"/>
  </cols>
  <sheetData>
    <row r="2" spans="1:14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14" x14ac:dyDescent="0.25">
      <c r="A3" s="85" t="s">
        <v>256</v>
      </c>
      <c r="B3" s="85"/>
      <c r="C3" s="85"/>
      <c r="D3" s="85"/>
      <c r="E3" s="85"/>
      <c r="F3" s="85"/>
      <c r="G3" s="85"/>
      <c r="H3" s="85"/>
    </row>
    <row r="4" spans="1:14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14" x14ac:dyDescent="0.25">
      <c r="B5" s="30"/>
      <c r="C5" s="30"/>
      <c r="D5" s="30"/>
      <c r="E5" s="30"/>
      <c r="G5" s="30"/>
      <c r="H5" s="30"/>
    </row>
    <row r="6" spans="1:14" x14ac:dyDescent="0.25">
      <c r="A6" s="61" t="s">
        <v>249</v>
      </c>
      <c r="B6" s="33"/>
      <c r="C6" s="43"/>
      <c r="D6" s="44"/>
      <c r="E6" s="45"/>
      <c r="F6" s="44"/>
      <c r="G6" s="33" t="s">
        <v>426</v>
      </c>
      <c r="H6" s="45"/>
    </row>
    <row r="7" spans="1:14" x14ac:dyDescent="0.25">
      <c r="A7" s="44"/>
      <c r="B7" s="44"/>
      <c r="C7" s="44"/>
      <c r="D7" s="44"/>
      <c r="E7" s="44"/>
      <c r="F7" s="44"/>
      <c r="G7" s="44"/>
      <c r="H7" s="44"/>
    </row>
    <row r="8" spans="1:14" x14ac:dyDescent="0.25">
      <c r="A8" s="86" t="s">
        <v>1</v>
      </c>
      <c r="B8" s="86" t="s">
        <v>2</v>
      </c>
      <c r="C8" s="87" t="s">
        <v>3</v>
      </c>
      <c r="D8" s="87"/>
      <c r="E8" s="87"/>
      <c r="F8" s="87"/>
      <c r="G8" s="86" t="s">
        <v>4</v>
      </c>
      <c r="H8" s="86" t="s">
        <v>5</v>
      </c>
    </row>
    <row r="9" spans="1:14" x14ac:dyDescent="0.25">
      <c r="A9" s="86"/>
      <c r="B9" s="86"/>
      <c r="C9" s="87" t="s">
        <v>6</v>
      </c>
      <c r="D9" s="87"/>
      <c r="E9" s="87"/>
      <c r="F9" s="87"/>
      <c r="G9" s="86"/>
      <c r="H9" s="86"/>
    </row>
    <row r="10" spans="1:14" x14ac:dyDescent="0.25">
      <c r="A10" s="86"/>
      <c r="B10" s="86"/>
      <c r="C10" s="46" t="s">
        <v>7</v>
      </c>
      <c r="D10" s="46" t="s">
        <v>8</v>
      </c>
      <c r="E10" s="46" t="s">
        <v>9</v>
      </c>
      <c r="F10" s="46" t="s">
        <v>10</v>
      </c>
      <c r="G10" s="86"/>
      <c r="H10" s="86"/>
    </row>
    <row r="11" spans="1:14" x14ac:dyDescent="0.25">
      <c r="A11" s="42">
        <v>1</v>
      </c>
      <c r="B11" s="56" t="s">
        <v>199</v>
      </c>
      <c r="C11" s="42">
        <v>20</v>
      </c>
      <c r="D11" s="42">
        <v>30</v>
      </c>
      <c r="E11" s="42">
        <v>20</v>
      </c>
      <c r="F11" s="42">
        <v>20</v>
      </c>
      <c r="G11" s="42">
        <f>SUM(C11:F11)</f>
        <v>90</v>
      </c>
      <c r="H11" s="42" t="str">
        <f>IF(G11&gt;=39,"Sangat Baik",IF(G11&gt;=37.5,"Hampir Sangat Baik",IF(G11&gt;=35,"Lebih Baik",IF(G11&gt;=30,"Baik",IF(G11&gt;=27.5,"Hampir Baik",IF(G11&gt;=25,"Lebih Dari Cukup",IF(G11&gt;=20,"Cukup",IF(G11&gt;=10,"Kurang","Jelek"))))))))</f>
        <v>Sangat Baik</v>
      </c>
    </row>
    <row r="12" spans="1:14" x14ac:dyDescent="0.25">
      <c r="A12" s="42">
        <v>2</v>
      </c>
      <c r="B12" s="56" t="s">
        <v>200</v>
      </c>
      <c r="C12" s="42">
        <v>20</v>
      </c>
      <c r="D12" s="42">
        <v>30</v>
      </c>
      <c r="E12" s="42">
        <v>20</v>
      </c>
      <c r="F12" s="42">
        <v>20</v>
      </c>
      <c r="G12" s="42">
        <f t="shared" ref="G12:G60" si="0">SUM(C12:F12)</f>
        <v>90</v>
      </c>
      <c r="H12" s="42" t="str">
        <f>IF(G12&gt;=39,"Sangat Baik",IF(G12&gt;=37.5,"Hampir Sangat Baik",IF(G12&gt;=35,"Lebih Baik",IF(G12&gt;=30,"Baik",IF(G12&gt;=27.5,"Hampir Baik",IF(G12&gt;=25,"Lebih Dari Cukup",IF(G12&gt;=20,"Cukup",IF(G12&gt;=10,"Kurang","Jelek"))))))))</f>
        <v>Sangat Baik</v>
      </c>
    </row>
    <row r="13" spans="1:14" x14ac:dyDescent="0.25">
      <c r="A13" s="42">
        <v>3</v>
      </c>
      <c r="B13" s="56" t="s">
        <v>201</v>
      </c>
      <c r="C13" s="42">
        <v>15</v>
      </c>
      <c r="D13" s="42">
        <v>20</v>
      </c>
      <c r="E13" s="42">
        <v>15</v>
      </c>
      <c r="F13" s="42">
        <v>20</v>
      </c>
      <c r="G13" s="42">
        <f t="shared" si="0"/>
        <v>70</v>
      </c>
      <c r="H13" s="42" t="str">
        <f t="shared" ref="H13:H60" si="1">IF(G13&gt;39,"Sangat Baik",IF(G13&gt;=37.5,"Hampir Sangat Baik",IF(G13&gt;=35,"Lebih Baik",IF(G13&gt;=30,"Baik",IF(G13&gt;=27.5,"Hampir Baik",IF(G13&gt;=25,"Lebih Dari Cukup",IF(G13&gt;=20,"Cukup",IF(G13&gt;=10,"Kurang","Jelek"))))))))</f>
        <v>Sangat Baik</v>
      </c>
    </row>
    <row r="14" spans="1:14" x14ac:dyDescent="0.25">
      <c r="A14" s="42">
        <v>4</v>
      </c>
      <c r="B14" s="56" t="s">
        <v>202</v>
      </c>
      <c r="C14" s="42">
        <v>20</v>
      </c>
      <c r="D14" s="42">
        <v>20</v>
      </c>
      <c r="E14" s="42">
        <v>15</v>
      </c>
      <c r="F14" s="42">
        <v>20</v>
      </c>
      <c r="G14" s="42">
        <f t="shared" si="0"/>
        <v>75</v>
      </c>
      <c r="H14" s="42" t="str">
        <f t="shared" si="1"/>
        <v>Sangat Baik</v>
      </c>
      <c r="J14" s="34" t="s">
        <v>1</v>
      </c>
      <c r="K14" s="34" t="s">
        <v>166</v>
      </c>
      <c r="L14" s="34" t="s">
        <v>167</v>
      </c>
      <c r="M14" s="34" t="s">
        <v>168</v>
      </c>
      <c r="N14" s="34" t="s">
        <v>169</v>
      </c>
    </row>
    <row r="15" spans="1:14" ht="24" x14ac:dyDescent="0.25">
      <c r="A15" s="42">
        <v>5</v>
      </c>
      <c r="B15" s="56" t="s">
        <v>203</v>
      </c>
      <c r="C15" s="42">
        <v>20</v>
      </c>
      <c r="D15" s="42">
        <v>20</v>
      </c>
      <c r="E15" s="42">
        <v>20</v>
      </c>
      <c r="F15" s="42">
        <v>15</v>
      </c>
      <c r="G15" s="42">
        <f t="shared" si="0"/>
        <v>75</v>
      </c>
      <c r="H15" s="42" t="str">
        <f t="shared" si="1"/>
        <v>Sangat Baik</v>
      </c>
      <c r="J15" s="35">
        <v>1</v>
      </c>
      <c r="K15" s="36" t="s">
        <v>170</v>
      </c>
      <c r="L15" s="35" t="s">
        <v>171</v>
      </c>
      <c r="M15" s="35">
        <v>4</v>
      </c>
      <c r="N15" s="35" t="s">
        <v>172</v>
      </c>
    </row>
    <row r="16" spans="1:14" x14ac:dyDescent="0.25">
      <c r="A16" s="42">
        <v>6</v>
      </c>
      <c r="B16" s="56" t="s">
        <v>204</v>
      </c>
      <c r="C16" s="42">
        <v>20</v>
      </c>
      <c r="D16" s="42">
        <v>30</v>
      </c>
      <c r="E16" s="42">
        <v>15</v>
      </c>
      <c r="F16" s="42">
        <v>15</v>
      </c>
      <c r="G16" s="42">
        <f t="shared" si="0"/>
        <v>80</v>
      </c>
      <c r="H16" s="42" t="str">
        <f t="shared" si="1"/>
        <v>Sangat Baik</v>
      </c>
      <c r="J16" s="37">
        <v>2</v>
      </c>
      <c r="K16" s="38" t="s">
        <v>173</v>
      </c>
      <c r="L16" s="37" t="s">
        <v>174</v>
      </c>
      <c r="M16" s="37">
        <v>3.75</v>
      </c>
      <c r="N16" s="37" t="s">
        <v>175</v>
      </c>
    </row>
    <row r="17" spans="1:14" ht="24" x14ac:dyDescent="0.25">
      <c r="A17" s="42">
        <v>7</v>
      </c>
      <c r="B17" s="65" t="s">
        <v>205</v>
      </c>
      <c r="C17" s="53">
        <v>20</v>
      </c>
      <c r="D17" s="53">
        <v>20</v>
      </c>
      <c r="E17" s="53">
        <v>15</v>
      </c>
      <c r="F17" s="53">
        <v>15</v>
      </c>
      <c r="G17" s="53">
        <f t="shared" si="0"/>
        <v>70</v>
      </c>
      <c r="H17" s="42" t="str">
        <f t="shared" si="1"/>
        <v>Sangat Baik</v>
      </c>
      <c r="J17" s="35">
        <v>3</v>
      </c>
      <c r="K17" s="36" t="s">
        <v>176</v>
      </c>
      <c r="L17" s="35" t="s">
        <v>177</v>
      </c>
      <c r="M17" s="35">
        <v>3.5</v>
      </c>
      <c r="N17" s="35" t="s">
        <v>178</v>
      </c>
    </row>
    <row r="18" spans="1:14" x14ac:dyDescent="0.25">
      <c r="A18" s="42">
        <v>8</v>
      </c>
      <c r="B18" s="56" t="s">
        <v>206</v>
      </c>
      <c r="C18" s="42">
        <v>20</v>
      </c>
      <c r="D18" s="42">
        <v>20</v>
      </c>
      <c r="E18" s="42">
        <v>15</v>
      </c>
      <c r="F18" s="42">
        <v>15</v>
      </c>
      <c r="G18" s="42">
        <f t="shared" si="0"/>
        <v>70</v>
      </c>
      <c r="H18" s="42" t="str">
        <f t="shared" si="1"/>
        <v>Sangat Baik</v>
      </c>
      <c r="J18" s="37">
        <v>4</v>
      </c>
      <c r="K18" s="38" t="s">
        <v>179</v>
      </c>
      <c r="L18" s="37" t="s">
        <v>180</v>
      </c>
      <c r="M18" s="37">
        <v>3</v>
      </c>
      <c r="N18" s="37" t="s">
        <v>181</v>
      </c>
    </row>
    <row r="19" spans="1:14" x14ac:dyDescent="0.25">
      <c r="A19" s="42">
        <v>9</v>
      </c>
      <c r="B19" s="56" t="s">
        <v>207</v>
      </c>
      <c r="C19" s="42">
        <v>20</v>
      </c>
      <c r="D19" s="42">
        <v>30</v>
      </c>
      <c r="E19" s="42">
        <v>15</v>
      </c>
      <c r="F19" s="42">
        <v>15</v>
      </c>
      <c r="G19" s="42">
        <f t="shared" si="0"/>
        <v>80</v>
      </c>
      <c r="H19" s="42" t="str">
        <f t="shared" si="1"/>
        <v>Sangat Baik</v>
      </c>
      <c r="J19" s="35">
        <v>5</v>
      </c>
      <c r="K19" s="36" t="s">
        <v>182</v>
      </c>
      <c r="L19" s="35" t="s">
        <v>183</v>
      </c>
      <c r="M19" s="35">
        <v>2.75</v>
      </c>
      <c r="N19" s="35" t="s">
        <v>184</v>
      </c>
    </row>
    <row r="20" spans="1:14" ht="24" x14ac:dyDescent="0.25">
      <c r="A20" s="42">
        <v>10</v>
      </c>
      <c r="B20" s="56" t="s">
        <v>208</v>
      </c>
      <c r="C20" s="42">
        <v>20</v>
      </c>
      <c r="D20" s="42">
        <v>30</v>
      </c>
      <c r="E20" s="42">
        <v>15</v>
      </c>
      <c r="F20" s="42">
        <v>15</v>
      </c>
      <c r="G20" s="42">
        <f t="shared" si="0"/>
        <v>80</v>
      </c>
      <c r="H20" s="42" t="str">
        <f t="shared" si="1"/>
        <v>Sangat Baik</v>
      </c>
      <c r="J20" s="37">
        <v>6</v>
      </c>
      <c r="K20" s="38" t="s">
        <v>185</v>
      </c>
      <c r="L20" s="37" t="s">
        <v>186</v>
      </c>
      <c r="M20" s="37">
        <v>2.5</v>
      </c>
      <c r="N20" s="37" t="s">
        <v>187</v>
      </c>
    </row>
    <row r="21" spans="1:14" x14ac:dyDescent="0.25">
      <c r="A21" s="42">
        <v>11</v>
      </c>
      <c r="B21" s="56" t="s">
        <v>209</v>
      </c>
      <c r="C21" s="53">
        <v>20</v>
      </c>
      <c r="D21" s="53">
        <v>20</v>
      </c>
      <c r="E21" s="53">
        <v>15</v>
      </c>
      <c r="F21" s="53">
        <v>20</v>
      </c>
      <c r="G21" s="53">
        <f t="shared" si="0"/>
        <v>75</v>
      </c>
      <c r="H21" s="42" t="str">
        <f t="shared" si="1"/>
        <v>Sangat Baik</v>
      </c>
      <c r="J21" s="35">
        <v>7</v>
      </c>
      <c r="K21" s="36" t="s">
        <v>188</v>
      </c>
      <c r="L21" s="35" t="s">
        <v>189</v>
      </c>
      <c r="M21" s="35">
        <v>2</v>
      </c>
      <c r="N21" s="35" t="s">
        <v>190</v>
      </c>
    </row>
    <row r="22" spans="1:14" ht="24" x14ac:dyDescent="0.25">
      <c r="A22" s="42">
        <v>12</v>
      </c>
      <c r="B22" s="56" t="s">
        <v>210</v>
      </c>
      <c r="C22" s="42">
        <v>20</v>
      </c>
      <c r="D22" s="42">
        <v>20</v>
      </c>
      <c r="E22" s="42">
        <v>20</v>
      </c>
      <c r="F22" s="42">
        <v>15</v>
      </c>
      <c r="G22" s="42">
        <f t="shared" si="0"/>
        <v>75</v>
      </c>
      <c r="H22" s="42" t="str">
        <f t="shared" si="1"/>
        <v>Sangat Baik</v>
      </c>
      <c r="J22" s="37">
        <v>8</v>
      </c>
      <c r="K22" s="38" t="s">
        <v>191</v>
      </c>
      <c r="L22" s="37" t="s">
        <v>192</v>
      </c>
      <c r="M22" s="37">
        <v>1</v>
      </c>
      <c r="N22" s="37" t="s">
        <v>193</v>
      </c>
    </row>
    <row r="23" spans="1:14" ht="24" x14ac:dyDescent="0.25">
      <c r="A23" s="42">
        <v>13</v>
      </c>
      <c r="B23" s="56" t="s">
        <v>211</v>
      </c>
      <c r="C23" s="42">
        <v>20</v>
      </c>
      <c r="D23" s="42">
        <v>20</v>
      </c>
      <c r="E23" s="42">
        <v>20</v>
      </c>
      <c r="F23" s="42">
        <v>15</v>
      </c>
      <c r="G23" s="42">
        <f t="shared" si="0"/>
        <v>75</v>
      </c>
      <c r="H23" s="42" t="str">
        <f t="shared" si="1"/>
        <v>Sangat Baik</v>
      </c>
      <c r="J23" s="35">
        <v>9</v>
      </c>
      <c r="K23" s="36" t="s">
        <v>194</v>
      </c>
      <c r="L23" s="35" t="s">
        <v>195</v>
      </c>
      <c r="M23" s="35">
        <v>0</v>
      </c>
      <c r="N23" s="35" t="s">
        <v>196</v>
      </c>
    </row>
    <row r="24" spans="1:14" x14ac:dyDescent="0.25">
      <c r="A24" s="42">
        <v>14</v>
      </c>
      <c r="B24" s="56" t="s">
        <v>212</v>
      </c>
      <c r="C24" s="42">
        <v>20</v>
      </c>
      <c r="D24" s="42">
        <v>30</v>
      </c>
      <c r="E24" s="42">
        <v>15</v>
      </c>
      <c r="F24" s="42">
        <v>15</v>
      </c>
      <c r="G24" s="42">
        <f t="shared" si="0"/>
        <v>80</v>
      </c>
      <c r="H24" s="42" t="str">
        <f t="shared" si="1"/>
        <v>Sangat Baik</v>
      </c>
    </row>
    <row r="25" spans="1:14" x14ac:dyDescent="0.25">
      <c r="A25" s="42">
        <v>15</v>
      </c>
      <c r="B25" s="56" t="s">
        <v>213</v>
      </c>
      <c r="C25" s="42">
        <v>20</v>
      </c>
      <c r="D25" s="42">
        <v>30</v>
      </c>
      <c r="E25" s="42">
        <v>15</v>
      </c>
      <c r="F25" s="42">
        <v>15</v>
      </c>
      <c r="G25" s="42">
        <f t="shared" si="0"/>
        <v>80</v>
      </c>
      <c r="H25" s="42" t="str">
        <f t="shared" si="1"/>
        <v>Sangat Baik</v>
      </c>
    </row>
    <row r="26" spans="1:14" x14ac:dyDescent="0.25">
      <c r="A26" s="42">
        <v>16</v>
      </c>
      <c r="B26" s="56" t="s">
        <v>214</v>
      </c>
      <c r="C26" s="53">
        <v>5</v>
      </c>
      <c r="D26" s="53">
        <v>10</v>
      </c>
      <c r="E26" s="53">
        <v>5</v>
      </c>
      <c r="F26" s="53">
        <v>5</v>
      </c>
      <c r="G26" s="53">
        <f t="shared" si="0"/>
        <v>25</v>
      </c>
      <c r="H26" s="42" t="str">
        <f t="shared" si="1"/>
        <v>Lebih Dari Cukup</v>
      </c>
    </row>
    <row r="27" spans="1:14" ht="24" x14ac:dyDescent="0.25">
      <c r="A27" s="42">
        <v>17</v>
      </c>
      <c r="B27" s="56" t="s">
        <v>215</v>
      </c>
      <c r="C27" s="42">
        <v>20</v>
      </c>
      <c r="D27" s="42">
        <v>30</v>
      </c>
      <c r="E27" s="42">
        <v>15</v>
      </c>
      <c r="F27" s="42">
        <v>15</v>
      </c>
      <c r="G27" s="42">
        <f t="shared" si="0"/>
        <v>80</v>
      </c>
      <c r="H27" s="42" t="str">
        <f t="shared" si="1"/>
        <v>Sangat Baik</v>
      </c>
    </row>
    <row r="28" spans="1:14" x14ac:dyDescent="0.25">
      <c r="A28" s="42">
        <v>18</v>
      </c>
      <c r="B28" s="56" t="s">
        <v>216</v>
      </c>
      <c r="C28" s="42">
        <v>5</v>
      </c>
      <c r="D28" s="42">
        <v>10</v>
      </c>
      <c r="E28" s="42">
        <v>5</v>
      </c>
      <c r="F28" s="42">
        <v>5</v>
      </c>
      <c r="G28" s="42">
        <f t="shared" si="0"/>
        <v>25</v>
      </c>
      <c r="H28" s="42" t="str">
        <f t="shared" si="1"/>
        <v>Lebih Dari Cukup</v>
      </c>
    </row>
    <row r="29" spans="1:14" x14ac:dyDescent="0.25">
      <c r="A29" s="42">
        <v>19</v>
      </c>
      <c r="B29" s="56" t="s">
        <v>217</v>
      </c>
      <c r="C29" s="42">
        <v>20</v>
      </c>
      <c r="D29" s="42">
        <v>30</v>
      </c>
      <c r="E29" s="42">
        <v>20</v>
      </c>
      <c r="F29" s="42">
        <v>15</v>
      </c>
      <c r="G29" s="42">
        <f t="shared" si="0"/>
        <v>85</v>
      </c>
      <c r="H29" s="42" t="str">
        <f t="shared" si="1"/>
        <v>Sangat Baik</v>
      </c>
    </row>
    <row r="30" spans="1:14" x14ac:dyDescent="0.25">
      <c r="A30" s="42">
        <v>20</v>
      </c>
      <c r="B30" s="56" t="s">
        <v>218</v>
      </c>
      <c r="C30" s="42">
        <v>20</v>
      </c>
      <c r="D30" s="42">
        <v>30</v>
      </c>
      <c r="E30" s="42">
        <v>20</v>
      </c>
      <c r="F30" s="42">
        <v>15</v>
      </c>
      <c r="G30" s="42">
        <f t="shared" si="0"/>
        <v>85</v>
      </c>
      <c r="H30" s="42" t="str">
        <f t="shared" si="1"/>
        <v>Sangat Baik</v>
      </c>
    </row>
    <row r="31" spans="1:14" ht="24" x14ac:dyDescent="0.25">
      <c r="A31" s="42">
        <v>21</v>
      </c>
      <c r="B31" s="56" t="s">
        <v>219</v>
      </c>
      <c r="C31" s="42">
        <v>20</v>
      </c>
      <c r="D31" s="42">
        <v>30</v>
      </c>
      <c r="E31" s="42">
        <v>15</v>
      </c>
      <c r="F31" s="42">
        <v>15</v>
      </c>
      <c r="G31" s="42">
        <f t="shared" si="0"/>
        <v>80</v>
      </c>
      <c r="H31" s="42" t="str">
        <f t="shared" si="1"/>
        <v>Sangat Baik</v>
      </c>
    </row>
    <row r="32" spans="1:14" ht="24" x14ac:dyDescent="0.25">
      <c r="A32" s="42">
        <v>22</v>
      </c>
      <c r="B32" s="56" t="s">
        <v>220</v>
      </c>
      <c r="C32" s="42">
        <v>20</v>
      </c>
      <c r="D32" s="42">
        <v>30</v>
      </c>
      <c r="E32" s="42">
        <v>15</v>
      </c>
      <c r="F32" s="42">
        <v>15</v>
      </c>
      <c r="G32" s="42">
        <f t="shared" si="0"/>
        <v>80</v>
      </c>
      <c r="H32" s="42" t="str">
        <f t="shared" si="1"/>
        <v>Sangat Baik</v>
      </c>
    </row>
    <row r="33" spans="1:8" x14ac:dyDescent="0.25">
      <c r="A33" s="42">
        <v>23</v>
      </c>
      <c r="B33" s="56" t="s">
        <v>221</v>
      </c>
      <c r="C33" s="53">
        <v>20</v>
      </c>
      <c r="D33" s="53">
        <v>30</v>
      </c>
      <c r="E33" s="53">
        <v>20</v>
      </c>
      <c r="F33" s="53">
        <v>15</v>
      </c>
      <c r="G33" s="53">
        <f t="shared" si="0"/>
        <v>85</v>
      </c>
      <c r="H33" s="42" t="str">
        <f t="shared" si="1"/>
        <v>Sangat Baik</v>
      </c>
    </row>
    <row r="34" spans="1:8" ht="24" x14ac:dyDescent="0.25">
      <c r="A34" s="42">
        <v>24</v>
      </c>
      <c r="B34" s="56" t="s">
        <v>222</v>
      </c>
      <c r="C34" s="42">
        <v>20</v>
      </c>
      <c r="D34" s="42">
        <v>30</v>
      </c>
      <c r="E34" s="42">
        <v>20</v>
      </c>
      <c r="F34" s="42">
        <v>15</v>
      </c>
      <c r="G34" s="53">
        <f t="shared" si="0"/>
        <v>85</v>
      </c>
      <c r="H34" s="42" t="str">
        <f t="shared" si="1"/>
        <v>Sangat Baik</v>
      </c>
    </row>
    <row r="35" spans="1:8" x14ac:dyDescent="0.25">
      <c r="A35" s="42">
        <v>25</v>
      </c>
      <c r="B35" s="56" t="s">
        <v>223</v>
      </c>
      <c r="C35" s="42">
        <v>20</v>
      </c>
      <c r="D35" s="42">
        <v>30</v>
      </c>
      <c r="E35" s="42">
        <v>15</v>
      </c>
      <c r="F35" s="42">
        <v>15</v>
      </c>
      <c r="G35" s="42">
        <f t="shared" si="0"/>
        <v>80</v>
      </c>
      <c r="H35" s="42" t="str">
        <f t="shared" si="1"/>
        <v>Sangat Baik</v>
      </c>
    </row>
    <row r="36" spans="1:8" ht="24" x14ac:dyDescent="0.25">
      <c r="A36" s="42">
        <v>26</v>
      </c>
      <c r="B36" s="56" t="s">
        <v>224</v>
      </c>
      <c r="C36" s="42">
        <v>20</v>
      </c>
      <c r="D36" s="42">
        <v>30</v>
      </c>
      <c r="E36" s="42">
        <v>15</v>
      </c>
      <c r="F36" s="42">
        <v>15</v>
      </c>
      <c r="G36" s="42">
        <f t="shared" si="0"/>
        <v>80</v>
      </c>
      <c r="H36" s="42" t="str">
        <f t="shared" si="1"/>
        <v>Sangat Baik</v>
      </c>
    </row>
    <row r="37" spans="1:8" x14ac:dyDescent="0.25">
      <c r="A37" s="42">
        <v>27</v>
      </c>
      <c r="B37" s="56" t="s">
        <v>225</v>
      </c>
      <c r="C37" s="42">
        <v>15</v>
      </c>
      <c r="D37" s="42">
        <v>20</v>
      </c>
      <c r="E37" s="42">
        <v>15</v>
      </c>
      <c r="F37" s="42">
        <v>20</v>
      </c>
      <c r="G37" s="42">
        <f t="shared" si="0"/>
        <v>70</v>
      </c>
      <c r="H37" s="42" t="str">
        <f t="shared" si="1"/>
        <v>Sangat Baik</v>
      </c>
    </row>
    <row r="38" spans="1:8" x14ac:dyDescent="0.25">
      <c r="A38" s="42">
        <v>28</v>
      </c>
      <c r="B38" s="56" t="s">
        <v>226</v>
      </c>
      <c r="C38" s="42">
        <v>15</v>
      </c>
      <c r="D38" s="42">
        <v>20</v>
      </c>
      <c r="E38" s="42">
        <v>15</v>
      </c>
      <c r="F38" s="42">
        <v>15</v>
      </c>
      <c r="G38" s="42">
        <f t="shared" si="0"/>
        <v>65</v>
      </c>
      <c r="H38" s="42" t="str">
        <f t="shared" si="1"/>
        <v>Sangat Baik</v>
      </c>
    </row>
    <row r="39" spans="1:8" ht="24" x14ac:dyDescent="0.25">
      <c r="A39" s="42">
        <v>29</v>
      </c>
      <c r="B39" s="56" t="s">
        <v>227</v>
      </c>
      <c r="C39" s="42">
        <v>20</v>
      </c>
      <c r="D39" s="42">
        <v>40</v>
      </c>
      <c r="E39" s="42">
        <v>15</v>
      </c>
      <c r="F39" s="42">
        <v>15</v>
      </c>
      <c r="G39" s="42">
        <f t="shared" si="0"/>
        <v>90</v>
      </c>
      <c r="H39" s="42" t="str">
        <f t="shared" si="1"/>
        <v>Sangat Baik</v>
      </c>
    </row>
    <row r="40" spans="1:8" x14ac:dyDescent="0.25">
      <c r="A40" s="42">
        <v>30</v>
      </c>
      <c r="B40" s="56" t="s">
        <v>228</v>
      </c>
      <c r="C40" s="42">
        <v>15</v>
      </c>
      <c r="D40" s="42">
        <v>30</v>
      </c>
      <c r="E40" s="42">
        <v>15</v>
      </c>
      <c r="F40" s="42">
        <v>20</v>
      </c>
      <c r="G40" s="42">
        <f t="shared" si="0"/>
        <v>80</v>
      </c>
      <c r="H40" s="42" t="str">
        <f t="shared" si="1"/>
        <v>Sangat Baik</v>
      </c>
    </row>
    <row r="41" spans="1:8" ht="24" x14ac:dyDescent="0.25">
      <c r="A41" s="42">
        <v>31</v>
      </c>
      <c r="B41" s="56" t="s">
        <v>229</v>
      </c>
      <c r="C41" s="42">
        <v>20</v>
      </c>
      <c r="D41" s="42">
        <v>30</v>
      </c>
      <c r="E41" s="42">
        <v>15</v>
      </c>
      <c r="F41" s="42">
        <v>15</v>
      </c>
      <c r="G41" s="42">
        <f t="shared" si="0"/>
        <v>80</v>
      </c>
      <c r="H41" s="42" t="str">
        <f t="shared" si="1"/>
        <v>Sangat Baik</v>
      </c>
    </row>
    <row r="42" spans="1:8" ht="24" x14ac:dyDescent="0.25">
      <c r="A42" s="42">
        <v>32</v>
      </c>
      <c r="B42" s="56" t="s">
        <v>230</v>
      </c>
      <c r="C42" s="42">
        <v>20</v>
      </c>
      <c r="D42" s="42">
        <v>20</v>
      </c>
      <c r="E42" s="42">
        <v>20</v>
      </c>
      <c r="F42" s="42">
        <v>15</v>
      </c>
      <c r="G42" s="42">
        <f t="shared" si="0"/>
        <v>75</v>
      </c>
      <c r="H42" s="42" t="str">
        <f t="shared" si="1"/>
        <v>Sangat Baik</v>
      </c>
    </row>
    <row r="43" spans="1:8" x14ac:dyDescent="0.25">
      <c r="A43" s="42">
        <v>33</v>
      </c>
      <c r="B43" s="56" t="s">
        <v>231</v>
      </c>
      <c r="C43" s="42">
        <v>15</v>
      </c>
      <c r="D43" s="42">
        <v>30</v>
      </c>
      <c r="E43" s="42">
        <v>15</v>
      </c>
      <c r="F43" s="42">
        <v>20</v>
      </c>
      <c r="G43" s="42">
        <f t="shared" si="0"/>
        <v>80</v>
      </c>
      <c r="H43" s="42" t="str">
        <f t="shared" si="1"/>
        <v>Sangat Baik</v>
      </c>
    </row>
    <row r="44" spans="1:8" ht="24" x14ac:dyDescent="0.25">
      <c r="A44" s="42">
        <v>34</v>
      </c>
      <c r="B44" s="56" t="s">
        <v>232</v>
      </c>
      <c r="C44" s="42">
        <v>20</v>
      </c>
      <c r="D44" s="42">
        <v>20</v>
      </c>
      <c r="E44" s="42">
        <v>15</v>
      </c>
      <c r="F44" s="42">
        <v>15</v>
      </c>
      <c r="G44" s="42">
        <f t="shared" si="0"/>
        <v>70</v>
      </c>
      <c r="H44" s="42" t="str">
        <f t="shared" si="1"/>
        <v>Sangat Baik</v>
      </c>
    </row>
    <row r="45" spans="1:8" ht="24" x14ac:dyDescent="0.25">
      <c r="A45" s="42">
        <v>35</v>
      </c>
      <c r="B45" s="56" t="s">
        <v>233</v>
      </c>
      <c r="C45" s="42">
        <v>20</v>
      </c>
      <c r="D45" s="42">
        <v>30</v>
      </c>
      <c r="E45" s="42">
        <v>20</v>
      </c>
      <c r="F45" s="42">
        <v>20</v>
      </c>
      <c r="G45" s="42">
        <f t="shared" si="0"/>
        <v>90</v>
      </c>
      <c r="H45" s="42" t="str">
        <f t="shared" si="1"/>
        <v>Sangat Baik</v>
      </c>
    </row>
    <row r="46" spans="1:8" ht="24" x14ac:dyDescent="0.25">
      <c r="A46" s="42">
        <v>36</v>
      </c>
      <c r="B46" s="56" t="s">
        <v>234</v>
      </c>
      <c r="C46" s="42">
        <v>20</v>
      </c>
      <c r="D46" s="42">
        <v>30</v>
      </c>
      <c r="E46" s="42">
        <v>20</v>
      </c>
      <c r="F46" s="42">
        <v>15</v>
      </c>
      <c r="G46" s="42">
        <f t="shared" si="0"/>
        <v>85</v>
      </c>
      <c r="H46" s="42" t="str">
        <f t="shared" si="1"/>
        <v>Sangat Baik</v>
      </c>
    </row>
    <row r="47" spans="1:8" x14ac:dyDescent="0.25">
      <c r="A47" s="42">
        <v>37</v>
      </c>
      <c r="B47" s="56" t="s">
        <v>235</v>
      </c>
      <c r="C47" s="42">
        <v>15</v>
      </c>
      <c r="D47" s="42">
        <v>30</v>
      </c>
      <c r="E47" s="42">
        <v>15</v>
      </c>
      <c r="F47" s="42">
        <v>20</v>
      </c>
      <c r="G47" s="42">
        <f t="shared" si="0"/>
        <v>80</v>
      </c>
      <c r="H47" s="42" t="str">
        <f t="shared" si="1"/>
        <v>Sangat Baik</v>
      </c>
    </row>
    <row r="48" spans="1:8" ht="24" x14ac:dyDescent="0.25">
      <c r="A48" s="42">
        <v>38</v>
      </c>
      <c r="B48" s="56" t="s">
        <v>236</v>
      </c>
      <c r="C48" s="42">
        <v>20</v>
      </c>
      <c r="D48" s="42">
        <v>20</v>
      </c>
      <c r="E48" s="42">
        <v>20</v>
      </c>
      <c r="F48" s="42">
        <v>20</v>
      </c>
      <c r="G48" s="42">
        <f t="shared" si="0"/>
        <v>80</v>
      </c>
      <c r="H48" s="42" t="str">
        <f t="shared" si="1"/>
        <v>Sangat Baik</v>
      </c>
    </row>
    <row r="49" spans="1:8" ht="24" x14ac:dyDescent="0.25">
      <c r="A49" s="42">
        <v>39</v>
      </c>
      <c r="B49" s="56" t="s">
        <v>237</v>
      </c>
      <c r="C49" s="42">
        <v>15</v>
      </c>
      <c r="D49" s="42">
        <v>20</v>
      </c>
      <c r="E49" s="42">
        <v>20</v>
      </c>
      <c r="F49" s="42">
        <v>15</v>
      </c>
      <c r="G49" s="42">
        <f t="shared" si="0"/>
        <v>70</v>
      </c>
      <c r="H49" s="42" t="str">
        <f t="shared" si="1"/>
        <v>Sangat Baik</v>
      </c>
    </row>
    <row r="50" spans="1:8" ht="24" x14ac:dyDescent="0.25">
      <c r="A50" s="42">
        <v>40</v>
      </c>
      <c r="B50" s="56" t="s">
        <v>238</v>
      </c>
      <c r="C50" s="42">
        <v>15</v>
      </c>
      <c r="D50" s="42">
        <v>20</v>
      </c>
      <c r="E50" s="42">
        <v>20</v>
      </c>
      <c r="F50" s="42">
        <v>15</v>
      </c>
      <c r="G50" s="42">
        <f t="shared" si="0"/>
        <v>70</v>
      </c>
      <c r="H50" s="42" t="str">
        <f t="shared" si="1"/>
        <v>Sangat Baik</v>
      </c>
    </row>
    <row r="51" spans="1:8" x14ac:dyDescent="0.25">
      <c r="A51" s="42">
        <v>41</v>
      </c>
      <c r="B51" s="56" t="s">
        <v>239</v>
      </c>
      <c r="C51" s="42">
        <v>15</v>
      </c>
      <c r="D51" s="42">
        <v>30</v>
      </c>
      <c r="E51" s="42">
        <v>20</v>
      </c>
      <c r="F51" s="42">
        <v>15</v>
      </c>
      <c r="G51" s="42">
        <f t="shared" si="0"/>
        <v>80</v>
      </c>
      <c r="H51" s="42" t="str">
        <f t="shared" si="1"/>
        <v>Sangat Baik</v>
      </c>
    </row>
    <row r="52" spans="1:8" x14ac:dyDescent="0.25">
      <c r="A52" s="42">
        <v>42</v>
      </c>
      <c r="B52" s="56" t="s">
        <v>240</v>
      </c>
      <c r="C52" s="42">
        <v>15</v>
      </c>
      <c r="D52" s="42">
        <v>20</v>
      </c>
      <c r="E52" s="42">
        <v>20</v>
      </c>
      <c r="F52" s="42">
        <v>15</v>
      </c>
      <c r="G52" s="42">
        <f t="shared" si="0"/>
        <v>70</v>
      </c>
      <c r="H52" s="42" t="str">
        <f t="shared" si="1"/>
        <v>Sangat Baik</v>
      </c>
    </row>
    <row r="53" spans="1:8" ht="24" x14ac:dyDescent="0.25">
      <c r="A53" s="42">
        <v>43</v>
      </c>
      <c r="B53" s="56" t="s">
        <v>241</v>
      </c>
      <c r="C53" s="42">
        <v>10</v>
      </c>
      <c r="D53" s="42">
        <v>20</v>
      </c>
      <c r="E53" s="42">
        <v>15</v>
      </c>
      <c r="F53" s="42">
        <v>15</v>
      </c>
      <c r="G53" s="42">
        <f t="shared" si="0"/>
        <v>60</v>
      </c>
      <c r="H53" s="42" t="str">
        <f t="shared" si="1"/>
        <v>Sangat Baik</v>
      </c>
    </row>
    <row r="54" spans="1:8" ht="24" x14ac:dyDescent="0.25">
      <c r="A54" s="42">
        <v>44</v>
      </c>
      <c r="B54" s="56" t="s">
        <v>242</v>
      </c>
      <c r="C54" s="42">
        <v>15</v>
      </c>
      <c r="D54" s="42">
        <v>20</v>
      </c>
      <c r="E54" s="42">
        <v>20</v>
      </c>
      <c r="F54" s="42">
        <v>15</v>
      </c>
      <c r="G54" s="42">
        <f t="shared" si="0"/>
        <v>70</v>
      </c>
      <c r="H54" s="42" t="str">
        <f t="shared" si="1"/>
        <v>Sangat Baik</v>
      </c>
    </row>
    <row r="55" spans="1:8" ht="24" x14ac:dyDescent="0.25">
      <c r="A55" s="42">
        <v>45</v>
      </c>
      <c r="B55" s="56" t="s">
        <v>243</v>
      </c>
      <c r="C55" s="42">
        <v>10</v>
      </c>
      <c r="D55" s="42">
        <v>20</v>
      </c>
      <c r="E55" s="42">
        <v>10</v>
      </c>
      <c r="F55" s="42">
        <v>10</v>
      </c>
      <c r="G55" s="42">
        <f t="shared" si="0"/>
        <v>50</v>
      </c>
      <c r="H55" s="42" t="str">
        <f t="shared" si="1"/>
        <v>Sangat Baik</v>
      </c>
    </row>
    <row r="56" spans="1:8" ht="24" x14ac:dyDescent="0.25">
      <c r="A56" s="42">
        <v>46</v>
      </c>
      <c r="B56" s="56" t="s">
        <v>244</v>
      </c>
      <c r="C56" s="42">
        <v>15</v>
      </c>
      <c r="D56" s="42">
        <v>20</v>
      </c>
      <c r="E56" s="42">
        <v>20</v>
      </c>
      <c r="F56" s="42">
        <v>15</v>
      </c>
      <c r="G56" s="42">
        <f t="shared" si="0"/>
        <v>70</v>
      </c>
      <c r="H56" s="42" t="str">
        <f t="shared" si="1"/>
        <v>Sangat Baik</v>
      </c>
    </row>
    <row r="57" spans="1:8" x14ac:dyDescent="0.25">
      <c r="A57" s="42">
        <v>47</v>
      </c>
      <c r="B57" s="56" t="s">
        <v>245</v>
      </c>
      <c r="C57" s="42">
        <v>15</v>
      </c>
      <c r="D57" s="42">
        <v>20</v>
      </c>
      <c r="E57" s="42">
        <v>20</v>
      </c>
      <c r="F57" s="42">
        <v>15</v>
      </c>
      <c r="G57" s="42">
        <f t="shared" si="0"/>
        <v>70</v>
      </c>
      <c r="H57" s="42" t="str">
        <f t="shared" si="1"/>
        <v>Sangat Baik</v>
      </c>
    </row>
    <row r="58" spans="1:8" x14ac:dyDescent="0.25">
      <c r="A58" s="42">
        <v>48</v>
      </c>
      <c r="B58" s="56" t="s">
        <v>246</v>
      </c>
      <c r="C58" s="42">
        <v>15</v>
      </c>
      <c r="D58" s="42">
        <v>30</v>
      </c>
      <c r="E58" s="42">
        <v>20</v>
      </c>
      <c r="F58" s="42">
        <v>15</v>
      </c>
      <c r="G58" s="42">
        <f t="shared" si="0"/>
        <v>80</v>
      </c>
      <c r="H58" s="42" t="str">
        <f t="shared" si="1"/>
        <v>Sangat Baik</v>
      </c>
    </row>
    <row r="59" spans="1:8" x14ac:dyDescent="0.25">
      <c r="A59" s="42">
        <v>49</v>
      </c>
      <c r="B59" s="65" t="s">
        <v>247</v>
      </c>
      <c r="C59" s="53">
        <v>15</v>
      </c>
      <c r="D59" s="53">
        <v>30</v>
      </c>
      <c r="E59" s="53">
        <v>20</v>
      </c>
      <c r="F59" s="53">
        <v>20</v>
      </c>
      <c r="G59" s="53">
        <f t="shared" si="0"/>
        <v>85</v>
      </c>
      <c r="H59" s="42" t="str">
        <f t="shared" si="1"/>
        <v>Sangat Baik</v>
      </c>
    </row>
    <row r="60" spans="1:8" x14ac:dyDescent="0.25">
      <c r="A60" s="42">
        <v>50</v>
      </c>
      <c r="B60" s="56" t="s">
        <v>248</v>
      </c>
      <c r="C60" s="42">
        <v>15</v>
      </c>
      <c r="D60" s="42">
        <v>30</v>
      </c>
      <c r="E60" s="42">
        <v>20</v>
      </c>
      <c r="F60" s="42">
        <v>15</v>
      </c>
      <c r="G60" s="42">
        <f t="shared" si="0"/>
        <v>80</v>
      </c>
      <c r="H60" s="42" t="str">
        <f t="shared" si="1"/>
        <v>Sangat Baik</v>
      </c>
    </row>
    <row r="61" spans="1:8" x14ac:dyDescent="0.25">
      <c r="A61" s="83" t="s">
        <v>11</v>
      </c>
      <c r="B61" s="83"/>
      <c r="C61" s="83"/>
      <c r="D61" s="83"/>
      <c r="E61" s="83"/>
      <c r="F61" s="83"/>
      <c r="G61" s="54">
        <f>MIN(G60,G18:G58,G11:G16)</f>
        <v>25</v>
      </c>
      <c r="H61" s="58"/>
    </row>
    <row r="62" spans="1:8" x14ac:dyDescent="0.25">
      <c r="A62" s="84" t="s">
        <v>12</v>
      </c>
      <c r="B62" s="84"/>
      <c r="C62" s="84"/>
      <c r="D62" s="84"/>
      <c r="E62" s="84"/>
      <c r="F62" s="84"/>
      <c r="G62" s="54">
        <f>MAX(G11:G60)</f>
        <v>90</v>
      </c>
      <c r="H62" s="58"/>
    </row>
    <row r="63" spans="1:8" x14ac:dyDescent="0.25">
      <c r="A63" s="83" t="s">
        <v>13</v>
      </c>
      <c r="B63" s="83"/>
      <c r="C63" s="83"/>
      <c r="D63" s="83"/>
      <c r="E63" s="83"/>
      <c r="F63" s="83"/>
      <c r="G63" s="55">
        <f>AVERAGE(G60,G18:G58,G11:G16)</f>
        <v>75</v>
      </c>
      <c r="H63" s="58"/>
    </row>
  </sheetData>
  <mergeCells count="12">
    <mergeCell ref="A61:F61"/>
    <mergeCell ref="A62:F62"/>
    <mergeCell ref="A63:F63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topLeftCell="A45" workbookViewId="0">
      <selection activeCell="D62" sqref="D62"/>
    </sheetView>
  </sheetViews>
  <sheetFormatPr defaultRowHeight="15" x14ac:dyDescent="0.25"/>
  <cols>
    <col min="1" max="1" width="3.5703125" customWidth="1"/>
    <col min="2" max="2" width="11.42578125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18.85546875" customWidth="1"/>
  </cols>
  <sheetData>
    <row r="2" spans="1:8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8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8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67" t="s">
        <v>369</v>
      </c>
      <c r="B6" s="33"/>
      <c r="C6" s="69"/>
      <c r="D6" s="40"/>
      <c r="E6" s="68"/>
      <c r="F6" s="68"/>
      <c r="G6" s="67" t="s">
        <v>308</v>
      </c>
      <c r="H6" s="68"/>
    </row>
    <row r="8" spans="1:8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</row>
    <row r="9" spans="1:8" x14ac:dyDescent="0.25">
      <c r="A9" s="86"/>
      <c r="B9" s="86"/>
      <c r="C9" s="86" t="s">
        <v>6</v>
      </c>
      <c r="D9" s="86"/>
      <c r="E9" s="86"/>
      <c r="F9" s="86"/>
      <c r="G9" s="86"/>
      <c r="H9" s="86"/>
    </row>
    <row r="10" spans="1:8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</row>
    <row r="11" spans="1:8" x14ac:dyDescent="0.25">
      <c r="A11" s="42">
        <v>1</v>
      </c>
      <c r="B11" s="56" t="s">
        <v>260</v>
      </c>
      <c r="C11" s="42">
        <v>4</v>
      </c>
      <c r="D11" s="42">
        <v>2</v>
      </c>
      <c r="E11" s="42">
        <v>8</v>
      </c>
      <c r="F11" s="42">
        <v>8</v>
      </c>
      <c r="G11" s="42">
        <f>SUM(C11:F11)</f>
        <v>22</v>
      </c>
      <c r="H11" s="42" t="str">
        <f>IF(G11&gt;=39,"Sangat Baik",IF(G11&gt;=37.5,"Hampir Sangat Baik",IF(G11&gt;=35,"Lebih Baik",IF(G11&gt;=30,"Baik",IF(G11&gt;=27.5,"Hampir Baik",IF(G11&gt;=25,"Lebih Dari Cukup",IF(G11&gt;=20,"Cukup",IF(G11&gt;=10,"Kurang","Jelek"))))))))</f>
        <v>Cukup</v>
      </c>
    </row>
    <row r="12" spans="1:8" x14ac:dyDescent="0.25">
      <c r="A12" s="42">
        <v>2</v>
      </c>
      <c r="B12" s="56" t="s">
        <v>261</v>
      </c>
      <c r="C12" s="42">
        <v>6</v>
      </c>
      <c r="D12" s="42">
        <v>4</v>
      </c>
      <c r="E12" s="42">
        <v>12</v>
      </c>
      <c r="F12" s="42">
        <v>8</v>
      </c>
      <c r="G12" s="42">
        <f t="shared" ref="G12:G58" si="0">SUM(C12:F12)</f>
        <v>30</v>
      </c>
      <c r="H12" s="42" t="str">
        <f t="shared" ref="H12:H58" si="1">IF(G12&gt;=39,"Sangat Baik",IF(G12&gt;=37.5,"Hampir Sangat Baik",IF(G12&gt;=35,"Lebih Baik",IF(G12&gt;=30,"Baik",IF(G12&gt;=27.5,"Hampir Baik",IF(G12&gt;=25,"Lebih Dari Cukup",IF(G12&gt;=20,"Cukup",IF(G12&gt;=10,"Kurang","Jelek"))))))))</f>
        <v>Baik</v>
      </c>
    </row>
    <row r="13" spans="1:8" ht="24" x14ac:dyDescent="0.25">
      <c r="A13" s="42">
        <v>3</v>
      </c>
      <c r="B13" s="56" t="s">
        <v>262</v>
      </c>
      <c r="C13" s="42">
        <v>6</v>
      </c>
      <c r="D13" s="42">
        <v>4</v>
      </c>
      <c r="E13" s="42">
        <v>12</v>
      </c>
      <c r="F13" s="42">
        <v>8</v>
      </c>
      <c r="G13" s="42">
        <f t="shared" si="0"/>
        <v>30</v>
      </c>
      <c r="H13" s="42" t="str">
        <f t="shared" si="1"/>
        <v>Baik</v>
      </c>
    </row>
    <row r="14" spans="1:8" ht="24" x14ac:dyDescent="0.25">
      <c r="A14" s="42">
        <v>4</v>
      </c>
      <c r="B14" s="56" t="s">
        <v>263</v>
      </c>
      <c r="C14" s="42">
        <v>6</v>
      </c>
      <c r="D14" s="42">
        <v>4</v>
      </c>
      <c r="E14" s="42">
        <v>12</v>
      </c>
      <c r="F14" s="42">
        <v>8</v>
      </c>
      <c r="G14" s="42">
        <f t="shared" si="0"/>
        <v>30</v>
      </c>
      <c r="H14" s="42" t="str">
        <f t="shared" si="1"/>
        <v>Baik</v>
      </c>
    </row>
    <row r="15" spans="1:8" ht="24" x14ac:dyDescent="0.25">
      <c r="A15" s="42">
        <v>5</v>
      </c>
      <c r="B15" s="56" t="s">
        <v>264</v>
      </c>
      <c r="C15" s="42">
        <v>6</v>
      </c>
      <c r="D15" s="42">
        <v>4</v>
      </c>
      <c r="E15" s="42">
        <v>12</v>
      </c>
      <c r="F15" s="42">
        <v>8</v>
      </c>
      <c r="G15" s="42">
        <f t="shared" si="0"/>
        <v>30</v>
      </c>
      <c r="H15" s="42" t="str">
        <f t="shared" si="1"/>
        <v>Baik</v>
      </c>
    </row>
    <row r="16" spans="1:8" ht="24" x14ac:dyDescent="0.25">
      <c r="A16" s="42">
        <v>6</v>
      </c>
      <c r="B16" s="56" t="s">
        <v>265</v>
      </c>
      <c r="C16" s="42">
        <v>6</v>
      </c>
      <c r="D16" s="42">
        <v>4</v>
      </c>
      <c r="E16" s="42">
        <v>12</v>
      </c>
      <c r="F16" s="42">
        <v>8</v>
      </c>
      <c r="G16" s="42">
        <f t="shared" si="0"/>
        <v>30</v>
      </c>
      <c r="H16" s="42" t="str">
        <f t="shared" si="1"/>
        <v>Baik</v>
      </c>
    </row>
    <row r="17" spans="1:8" ht="24" x14ac:dyDescent="0.25">
      <c r="A17" s="42">
        <v>7</v>
      </c>
      <c r="B17" s="56" t="s">
        <v>266</v>
      </c>
      <c r="C17" s="42">
        <v>4</v>
      </c>
      <c r="D17" s="42">
        <v>2</v>
      </c>
      <c r="E17" s="42">
        <v>8</v>
      </c>
      <c r="F17" s="42">
        <v>8</v>
      </c>
      <c r="G17" s="42">
        <f t="shared" si="0"/>
        <v>22</v>
      </c>
      <c r="H17" s="42" t="str">
        <f t="shared" si="1"/>
        <v>Cukup</v>
      </c>
    </row>
    <row r="18" spans="1:8" x14ac:dyDescent="0.25">
      <c r="A18" s="42">
        <v>8</v>
      </c>
      <c r="B18" s="56" t="s">
        <v>267</v>
      </c>
      <c r="C18" s="42">
        <v>8</v>
      </c>
      <c r="D18" s="42">
        <v>4</v>
      </c>
      <c r="E18" s="42">
        <v>16</v>
      </c>
      <c r="F18" s="42">
        <v>8</v>
      </c>
      <c r="G18" s="42">
        <f t="shared" si="0"/>
        <v>36</v>
      </c>
      <c r="H18" s="42" t="str">
        <f t="shared" si="1"/>
        <v>Lebih Baik</v>
      </c>
    </row>
    <row r="19" spans="1:8" x14ac:dyDescent="0.25">
      <c r="A19" s="42">
        <v>9</v>
      </c>
      <c r="B19" s="56" t="s">
        <v>268</v>
      </c>
      <c r="C19" s="42">
        <v>6</v>
      </c>
      <c r="D19" s="42">
        <v>2</v>
      </c>
      <c r="E19" s="42">
        <v>12</v>
      </c>
      <c r="F19" s="42">
        <v>8</v>
      </c>
      <c r="G19" s="42">
        <f t="shared" si="0"/>
        <v>28</v>
      </c>
      <c r="H19" s="42" t="str">
        <f t="shared" si="1"/>
        <v>Hampir Baik</v>
      </c>
    </row>
    <row r="20" spans="1:8" ht="24" x14ac:dyDescent="0.25">
      <c r="A20" s="42">
        <v>10</v>
      </c>
      <c r="B20" s="56" t="s">
        <v>269</v>
      </c>
      <c r="C20" s="42">
        <v>8</v>
      </c>
      <c r="D20" s="42">
        <v>4</v>
      </c>
      <c r="E20" s="42">
        <v>16</v>
      </c>
      <c r="F20" s="42">
        <v>8</v>
      </c>
      <c r="G20" s="42">
        <f t="shared" si="0"/>
        <v>36</v>
      </c>
      <c r="H20" s="42" t="str">
        <f t="shared" si="1"/>
        <v>Lebih Baik</v>
      </c>
    </row>
    <row r="21" spans="1:8" ht="24" x14ac:dyDescent="0.25">
      <c r="A21" s="42">
        <v>11</v>
      </c>
      <c r="B21" s="56" t="s">
        <v>270</v>
      </c>
      <c r="C21" s="53">
        <v>8</v>
      </c>
      <c r="D21" s="53">
        <v>6</v>
      </c>
      <c r="E21" s="53">
        <v>16</v>
      </c>
      <c r="F21" s="53">
        <v>8</v>
      </c>
      <c r="G21" s="53">
        <f t="shared" si="0"/>
        <v>38</v>
      </c>
      <c r="H21" s="42" t="str">
        <f t="shared" si="1"/>
        <v>Hampir Sangat Baik</v>
      </c>
    </row>
    <row r="22" spans="1:8" ht="24" x14ac:dyDescent="0.25">
      <c r="A22" s="42">
        <v>12</v>
      </c>
      <c r="B22" s="56" t="s">
        <v>271</v>
      </c>
      <c r="C22" s="42">
        <v>6</v>
      </c>
      <c r="D22" s="42">
        <v>6</v>
      </c>
      <c r="E22" s="42">
        <v>12</v>
      </c>
      <c r="F22" s="42">
        <v>8</v>
      </c>
      <c r="G22" s="42">
        <f t="shared" si="0"/>
        <v>32</v>
      </c>
      <c r="H22" s="42" t="str">
        <f t="shared" si="1"/>
        <v>Baik</v>
      </c>
    </row>
    <row r="23" spans="1:8" x14ac:dyDescent="0.25">
      <c r="A23" s="42">
        <v>13</v>
      </c>
      <c r="B23" s="56" t="s">
        <v>272</v>
      </c>
      <c r="C23" s="42">
        <v>5</v>
      </c>
      <c r="D23" s="42">
        <v>5</v>
      </c>
      <c r="E23" s="42">
        <v>5</v>
      </c>
      <c r="F23" s="42">
        <v>5</v>
      </c>
      <c r="G23" s="42">
        <f t="shared" si="0"/>
        <v>20</v>
      </c>
      <c r="H23" s="42" t="str">
        <f t="shared" si="1"/>
        <v>Cukup</v>
      </c>
    </row>
    <row r="24" spans="1:8" ht="19.5" customHeight="1" x14ac:dyDescent="0.25">
      <c r="A24" s="42">
        <v>14</v>
      </c>
      <c r="B24" s="56" t="s">
        <v>273</v>
      </c>
      <c r="C24" s="42">
        <v>4</v>
      </c>
      <c r="D24" s="42">
        <v>6</v>
      </c>
      <c r="E24" s="42">
        <v>8</v>
      </c>
      <c r="F24" s="42">
        <v>6</v>
      </c>
      <c r="G24" s="42">
        <f t="shared" si="0"/>
        <v>24</v>
      </c>
      <c r="H24" s="42" t="str">
        <f t="shared" si="1"/>
        <v>Cukup</v>
      </c>
    </row>
    <row r="25" spans="1:8" ht="24" x14ac:dyDescent="0.25">
      <c r="A25" s="42">
        <v>15</v>
      </c>
      <c r="B25" s="56" t="s">
        <v>274</v>
      </c>
      <c r="C25" s="42">
        <v>5</v>
      </c>
      <c r="D25" s="42">
        <v>5</v>
      </c>
      <c r="E25" s="42">
        <v>5</v>
      </c>
      <c r="F25" s="42">
        <v>5</v>
      </c>
      <c r="G25" s="42">
        <f t="shared" si="0"/>
        <v>20</v>
      </c>
      <c r="H25" s="42" t="str">
        <f t="shared" si="1"/>
        <v>Cukup</v>
      </c>
    </row>
    <row r="26" spans="1:8" ht="24" x14ac:dyDescent="0.25">
      <c r="A26" s="42">
        <v>16</v>
      </c>
      <c r="B26" s="56" t="s">
        <v>275</v>
      </c>
      <c r="C26" s="53">
        <v>6</v>
      </c>
      <c r="D26" s="53">
        <v>4</v>
      </c>
      <c r="E26" s="53">
        <v>12</v>
      </c>
      <c r="F26" s="53">
        <v>6</v>
      </c>
      <c r="G26" s="53">
        <f t="shared" si="0"/>
        <v>28</v>
      </c>
      <c r="H26" s="42" t="str">
        <f t="shared" si="1"/>
        <v>Hampir Baik</v>
      </c>
    </row>
    <row r="27" spans="1:8" ht="24" x14ac:dyDescent="0.25">
      <c r="A27" s="42">
        <v>17</v>
      </c>
      <c r="B27" s="56" t="s">
        <v>276</v>
      </c>
      <c r="C27" s="42">
        <v>5</v>
      </c>
      <c r="D27" s="42">
        <v>5</v>
      </c>
      <c r="E27" s="42">
        <v>4</v>
      </c>
      <c r="F27" s="42">
        <v>6</v>
      </c>
      <c r="G27" s="42">
        <f t="shared" si="0"/>
        <v>20</v>
      </c>
      <c r="H27" s="42" t="str">
        <f t="shared" si="1"/>
        <v>Cukup</v>
      </c>
    </row>
    <row r="28" spans="1:8" x14ac:dyDescent="0.25">
      <c r="A28" s="42">
        <v>18</v>
      </c>
      <c r="B28" s="56" t="s">
        <v>277</v>
      </c>
      <c r="C28" s="42">
        <v>5</v>
      </c>
      <c r="D28" s="42">
        <v>5</v>
      </c>
      <c r="E28" s="42">
        <v>4</v>
      </c>
      <c r="F28" s="42">
        <v>6</v>
      </c>
      <c r="G28" s="42">
        <f t="shared" si="0"/>
        <v>20</v>
      </c>
      <c r="H28" s="42" t="str">
        <f t="shared" si="1"/>
        <v>Cukup</v>
      </c>
    </row>
    <row r="29" spans="1:8" ht="24" x14ac:dyDescent="0.25">
      <c r="A29" s="42">
        <v>19</v>
      </c>
      <c r="B29" s="56" t="s">
        <v>278</v>
      </c>
      <c r="C29" s="42">
        <v>5</v>
      </c>
      <c r="D29" s="42">
        <v>5</v>
      </c>
      <c r="E29" s="42">
        <v>4</v>
      </c>
      <c r="F29" s="42">
        <v>6</v>
      </c>
      <c r="G29" s="42">
        <f t="shared" si="0"/>
        <v>20</v>
      </c>
      <c r="H29" s="42" t="str">
        <f t="shared" si="1"/>
        <v>Cukup</v>
      </c>
    </row>
    <row r="30" spans="1:8" x14ac:dyDescent="0.25">
      <c r="A30" s="42">
        <v>20</v>
      </c>
      <c r="B30" s="56" t="s">
        <v>279</v>
      </c>
      <c r="C30" s="42">
        <v>5</v>
      </c>
      <c r="D30" s="42">
        <v>5</v>
      </c>
      <c r="E30" s="42">
        <v>4</v>
      </c>
      <c r="F30" s="42">
        <v>6</v>
      </c>
      <c r="G30" s="42">
        <f t="shared" si="0"/>
        <v>20</v>
      </c>
      <c r="H30" s="42" t="str">
        <f t="shared" si="1"/>
        <v>Cukup</v>
      </c>
    </row>
    <row r="31" spans="1:8" x14ac:dyDescent="0.25">
      <c r="A31" s="42">
        <v>21</v>
      </c>
      <c r="B31" s="56" t="s">
        <v>280</v>
      </c>
      <c r="C31" s="42">
        <v>5</v>
      </c>
      <c r="D31" s="42">
        <v>5</v>
      </c>
      <c r="E31" s="42">
        <v>4</v>
      </c>
      <c r="F31" s="42">
        <v>6</v>
      </c>
      <c r="G31" s="42">
        <f t="shared" si="0"/>
        <v>20</v>
      </c>
      <c r="H31" s="42" t="str">
        <f t="shared" si="1"/>
        <v>Cukup</v>
      </c>
    </row>
    <row r="32" spans="1:8" ht="24" x14ac:dyDescent="0.25">
      <c r="A32" s="42">
        <v>22</v>
      </c>
      <c r="B32" s="56" t="s">
        <v>281</v>
      </c>
      <c r="C32" s="42">
        <v>5</v>
      </c>
      <c r="D32" s="42">
        <v>5</v>
      </c>
      <c r="E32" s="42">
        <v>4</v>
      </c>
      <c r="F32" s="42">
        <v>6</v>
      </c>
      <c r="G32" s="42">
        <f t="shared" si="0"/>
        <v>20</v>
      </c>
      <c r="H32" s="42" t="str">
        <f t="shared" si="1"/>
        <v>Cukup</v>
      </c>
    </row>
    <row r="33" spans="1:8" x14ac:dyDescent="0.25">
      <c r="A33" s="42">
        <v>23</v>
      </c>
      <c r="B33" s="56" t="s">
        <v>282</v>
      </c>
      <c r="C33" s="53">
        <v>5</v>
      </c>
      <c r="D33" s="53">
        <v>5</v>
      </c>
      <c r="E33" s="53">
        <v>4</v>
      </c>
      <c r="F33" s="53">
        <v>6</v>
      </c>
      <c r="G33" s="53">
        <f t="shared" si="0"/>
        <v>20</v>
      </c>
      <c r="H33" s="42" t="str">
        <f t="shared" si="1"/>
        <v>Cukup</v>
      </c>
    </row>
    <row r="34" spans="1:8" ht="24" x14ac:dyDescent="0.25">
      <c r="A34" s="42">
        <v>24</v>
      </c>
      <c r="B34" s="56" t="s">
        <v>283</v>
      </c>
      <c r="C34" s="42">
        <v>5</v>
      </c>
      <c r="D34" s="42">
        <v>5</v>
      </c>
      <c r="E34" s="42">
        <v>5</v>
      </c>
      <c r="F34" s="42">
        <v>5</v>
      </c>
      <c r="G34" s="42">
        <f t="shared" si="0"/>
        <v>20</v>
      </c>
      <c r="H34" s="42" t="str">
        <f t="shared" si="1"/>
        <v>Cukup</v>
      </c>
    </row>
    <row r="35" spans="1:8" ht="24" x14ac:dyDescent="0.25">
      <c r="A35" s="42">
        <v>25</v>
      </c>
      <c r="B35" s="56" t="s">
        <v>284</v>
      </c>
      <c r="C35" s="42">
        <v>5</v>
      </c>
      <c r="D35" s="42">
        <v>3</v>
      </c>
      <c r="E35" s="42">
        <v>8</v>
      </c>
      <c r="F35" s="42">
        <v>4</v>
      </c>
      <c r="G35" s="42">
        <f t="shared" si="0"/>
        <v>20</v>
      </c>
      <c r="H35" s="42" t="str">
        <f t="shared" si="1"/>
        <v>Cukup</v>
      </c>
    </row>
    <row r="36" spans="1:8" x14ac:dyDescent="0.25">
      <c r="A36" s="42">
        <v>26</v>
      </c>
      <c r="B36" s="56" t="s">
        <v>285</v>
      </c>
      <c r="C36" s="42">
        <v>5</v>
      </c>
      <c r="D36" s="42">
        <v>5</v>
      </c>
      <c r="E36" s="42">
        <v>5</v>
      </c>
      <c r="F36" s="42">
        <v>5</v>
      </c>
      <c r="G36" s="42">
        <f t="shared" si="0"/>
        <v>20</v>
      </c>
      <c r="H36" s="42" t="str">
        <f t="shared" si="1"/>
        <v>Cukup</v>
      </c>
    </row>
    <row r="37" spans="1:8" x14ac:dyDescent="0.25">
      <c r="A37" s="42">
        <v>27</v>
      </c>
      <c r="B37" s="56" t="s">
        <v>286</v>
      </c>
      <c r="C37" s="42">
        <v>2</v>
      </c>
      <c r="D37" s="42">
        <v>5</v>
      </c>
      <c r="E37" s="42">
        <v>8</v>
      </c>
      <c r="F37" s="42">
        <v>5</v>
      </c>
      <c r="G37" s="42">
        <f t="shared" si="0"/>
        <v>20</v>
      </c>
      <c r="H37" s="42" t="str">
        <f t="shared" si="1"/>
        <v>Cukup</v>
      </c>
    </row>
    <row r="38" spans="1:8" ht="24" x14ac:dyDescent="0.25">
      <c r="A38" s="42">
        <v>28</v>
      </c>
      <c r="B38" s="56" t="s">
        <v>287</v>
      </c>
      <c r="C38" s="42">
        <v>4</v>
      </c>
      <c r="D38" s="42">
        <v>4</v>
      </c>
      <c r="E38" s="42">
        <v>8</v>
      </c>
      <c r="F38" s="42">
        <v>4</v>
      </c>
      <c r="G38" s="42">
        <f t="shared" si="0"/>
        <v>20</v>
      </c>
      <c r="H38" s="42" t="str">
        <f t="shared" si="1"/>
        <v>Cukup</v>
      </c>
    </row>
    <row r="39" spans="1:8" ht="24" x14ac:dyDescent="0.25">
      <c r="A39" s="42">
        <v>29</v>
      </c>
      <c r="B39" s="56" t="s">
        <v>288</v>
      </c>
      <c r="C39" s="42">
        <v>4</v>
      </c>
      <c r="D39" s="42">
        <v>4</v>
      </c>
      <c r="E39" s="42">
        <v>12</v>
      </c>
      <c r="F39" s="42">
        <v>4</v>
      </c>
      <c r="G39" s="42">
        <f t="shared" si="0"/>
        <v>24</v>
      </c>
      <c r="H39" s="42" t="str">
        <f t="shared" si="1"/>
        <v>Cukup</v>
      </c>
    </row>
    <row r="40" spans="1:8" ht="24" x14ac:dyDescent="0.25">
      <c r="A40" s="42">
        <v>30</v>
      </c>
      <c r="B40" s="56" t="s">
        <v>289</v>
      </c>
      <c r="C40" s="42">
        <v>4</v>
      </c>
      <c r="D40" s="42">
        <v>4</v>
      </c>
      <c r="E40" s="42">
        <v>8</v>
      </c>
      <c r="F40" s="42">
        <v>4</v>
      </c>
      <c r="G40" s="42">
        <f t="shared" si="0"/>
        <v>20</v>
      </c>
      <c r="H40" s="42" t="str">
        <f t="shared" si="1"/>
        <v>Cukup</v>
      </c>
    </row>
    <row r="41" spans="1:8" ht="24" x14ac:dyDescent="0.25">
      <c r="A41" s="42">
        <v>31</v>
      </c>
      <c r="B41" s="56" t="s">
        <v>290</v>
      </c>
      <c r="C41" s="42">
        <v>4</v>
      </c>
      <c r="D41" s="42">
        <v>4</v>
      </c>
      <c r="E41" s="42">
        <v>8</v>
      </c>
      <c r="F41" s="42">
        <v>4</v>
      </c>
      <c r="G41" s="42">
        <f t="shared" si="0"/>
        <v>20</v>
      </c>
      <c r="H41" s="42" t="str">
        <f t="shared" si="1"/>
        <v>Cukup</v>
      </c>
    </row>
    <row r="42" spans="1:8" x14ac:dyDescent="0.25">
      <c r="A42" s="42">
        <v>32</v>
      </c>
      <c r="B42" s="56" t="s">
        <v>291</v>
      </c>
      <c r="C42" s="42">
        <v>5</v>
      </c>
      <c r="D42" s="42">
        <v>5</v>
      </c>
      <c r="E42" s="42">
        <v>5</v>
      </c>
      <c r="F42" s="42">
        <v>5</v>
      </c>
      <c r="G42" s="42">
        <f t="shared" si="0"/>
        <v>20</v>
      </c>
      <c r="H42" s="42" t="str">
        <f t="shared" si="1"/>
        <v>Cukup</v>
      </c>
    </row>
    <row r="43" spans="1:8" ht="24" x14ac:dyDescent="0.25">
      <c r="A43" s="42">
        <v>33</v>
      </c>
      <c r="B43" s="56" t="s">
        <v>292</v>
      </c>
      <c r="C43" s="42">
        <v>5</v>
      </c>
      <c r="D43" s="42">
        <v>5</v>
      </c>
      <c r="E43" s="42">
        <v>5</v>
      </c>
      <c r="F43" s="42">
        <v>5</v>
      </c>
      <c r="G43" s="42">
        <f t="shared" si="0"/>
        <v>20</v>
      </c>
      <c r="H43" s="42" t="str">
        <f t="shared" si="1"/>
        <v>Cukup</v>
      </c>
    </row>
    <row r="44" spans="1:8" x14ac:dyDescent="0.25">
      <c r="A44" s="42">
        <v>34</v>
      </c>
      <c r="B44" s="56" t="s">
        <v>293</v>
      </c>
      <c r="C44" s="42">
        <v>4</v>
      </c>
      <c r="D44" s="42">
        <v>4</v>
      </c>
      <c r="E44" s="42">
        <v>8</v>
      </c>
      <c r="F44" s="42">
        <v>4</v>
      </c>
      <c r="G44" s="42">
        <f t="shared" si="0"/>
        <v>20</v>
      </c>
      <c r="H44" s="42" t="str">
        <f t="shared" si="1"/>
        <v>Cukup</v>
      </c>
    </row>
    <row r="45" spans="1:8" ht="24" x14ac:dyDescent="0.25">
      <c r="A45" s="42">
        <v>35</v>
      </c>
      <c r="B45" s="56" t="s">
        <v>294</v>
      </c>
      <c r="C45" s="42">
        <v>4</v>
      </c>
      <c r="D45" s="42">
        <v>4</v>
      </c>
      <c r="E45" s="42">
        <v>8</v>
      </c>
      <c r="F45" s="42">
        <v>4</v>
      </c>
      <c r="G45" s="42">
        <f t="shared" si="0"/>
        <v>20</v>
      </c>
      <c r="H45" s="42" t="str">
        <f t="shared" si="1"/>
        <v>Cukup</v>
      </c>
    </row>
    <row r="46" spans="1:8" x14ac:dyDescent="0.25">
      <c r="A46" s="42">
        <v>36</v>
      </c>
      <c r="B46" s="56" t="s">
        <v>295</v>
      </c>
      <c r="C46" s="42">
        <v>5</v>
      </c>
      <c r="D46" s="42">
        <v>5</v>
      </c>
      <c r="E46" s="42">
        <v>5</v>
      </c>
      <c r="F46" s="42">
        <v>5</v>
      </c>
      <c r="G46" s="42">
        <f t="shared" si="0"/>
        <v>20</v>
      </c>
      <c r="H46" s="42" t="str">
        <f t="shared" si="1"/>
        <v>Cukup</v>
      </c>
    </row>
    <row r="47" spans="1:8" ht="24" x14ac:dyDescent="0.25">
      <c r="A47" s="42">
        <v>37</v>
      </c>
      <c r="B47" s="56" t="s">
        <v>296</v>
      </c>
      <c r="C47" s="42">
        <v>5</v>
      </c>
      <c r="D47" s="42">
        <v>5</v>
      </c>
      <c r="E47" s="42">
        <v>4</v>
      </c>
      <c r="F47" s="42">
        <v>6</v>
      </c>
      <c r="G47" s="42">
        <f t="shared" si="0"/>
        <v>20</v>
      </c>
      <c r="H47" s="42" t="str">
        <f t="shared" si="1"/>
        <v>Cukup</v>
      </c>
    </row>
    <row r="48" spans="1:8" x14ac:dyDescent="0.25">
      <c r="A48" s="42">
        <v>38</v>
      </c>
      <c r="B48" s="56" t="s">
        <v>297</v>
      </c>
      <c r="C48" s="42">
        <v>5</v>
      </c>
      <c r="D48" s="42">
        <v>5</v>
      </c>
      <c r="E48" s="42">
        <v>5</v>
      </c>
      <c r="F48" s="42">
        <v>5</v>
      </c>
      <c r="G48" s="42">
        <f t="shared" si="0"/>
        <v>20</v>
      </c>
      <c r="H48" s="42" t="str">
        <f t="shared" si="1"/>
        <v>Cukup</v>
      </c>
    </row>
    <row r="49" spans="1:8" ht="24" x14ac:dyDescent="0.25">
      <c r="A49" s="42">
        <v>39</v>
      </c>
      <c r="B49" s="56" t="s">
        <v>298</v>
      </c>
      <c r="C49" s="42">
        <v>5</v>
      </c>
      <c r="D49" s="42">
        <v>5</v>
      </c>
      <c r="E49" s="42">
        <v>4</v>
      </c>
      <c r="F49" s="42">
        <v>6</v>
      </c>
      <c r="G49" s="42">
        <f t="shared" si="0"/>
        <v>20</v>
      </c>
      <c r="H49" s="42" t="str">
        <f t="shared" si="1"/>
        <v>Cukup</v>
      </c>
    </row>
    <row r="50" spans="1:8" ht="24" x14ac:dyDescent="0.25">
      <c r="A50" s="42">
        <v>40</v>
      </c>
      <c r="B50" s="56" t="s">
        <v>299</v>
      </c>
      <c r="C50" s="42">
        <v>5</v>
      </c>
      <c r="D50" s="42">
        <v>5</v>
      </c>
      <c r="E50" s="42">
        <v>4</v>
      </c>
      <c r="F50" s="42">
        <v>6</v>
      </c>
      <c r="G50" s="42">
        <f t="shared" si="0"/>
        <v>20</v>
      </c>
      <c r="H50" s="42" t="str">
        <f t="shared" si="1"/>
        <v>Cukup</v>
      </c>
    </row>
    <row r="51" spans="1:8" ht="24" x14ac:dyDescent="0.25">
      <c r="A51" s="42">
        <v>41</v>
      </c>
      <c r="B51" s="56" t="s">
        <v>300</v>
      </c>
      <c r="C51" s="42">
        <v>5</v>
      </c>
      <c r="D51" s="42">
        <v>5</v>
      </c>
      <c r="E51" s="42">
        <v>5</v>
      </c>
      <c r="F51" s="42">
        <v>5</v>
      </c>
      <c r="G51" s="42">
        <f t="shared" si="0"/>
        <v>20</v>
      </c>
      <c r="H51" s="42" t="str">
        <f t="shared" si="1"/>
        <v>Cukup</v>
      </c>
    </row>
    <row r="52" spans="1:8" ht="24" x14ac:dyDescent="0.25">
      <c r="A52" s="42">
        <v>42</v>
      </c>
      <c r="B52" s="56" t="s">
        <v>301</v>
      </c>
      <c r="C52" s="42">
        <v>5</v>
      </c>
      <c r="D52" s="42">
        <v>5</v>
      </c>
      <c r="E52" s="42">
        <v>4</v>
      </c>
      <c r="F52" s="42">
        <v>6</v>
      </c>
      <c r="G52" s="42">
        <f t="shared" si="0"/>
        <v>20</v>
      </c>
      <c r="H52" s="42" t="str">
        <f t="shared" si="1"/>
        <v>Cukup</v>
      </c>
    </row>
    <row r="53" spans="1:8" ht="24" x14ac:dyDescent="0.25">
      <c r="A53" s="42">
        <v>43</v>
      </c>
      <c r="B53" s="56" t="s">
        <v>302</v>
      </c>
      <c r="C53" s="42">
        <v>5</v>
      </c>
      <c r="D53" s="42">
        <v>5</v>
      </c>
      <c r="E53" s="42">
        <v>4</v>
      </c>
      <c r="F53" s="42">
        <v>6</v>
      </c>
      <c r="G53" s="42">
        <f t="shared" si="0"/>
        <v>20</v>
      </c>
      <c r="H53" s="42" t="str">
        <f t="shared" si="1"/>
        <v>Cukup</v>
      </c>
    </row>
    <row r="54" spans="1:8" x14ac:dyDescent="0.25">
      <c r="A54" s="42">
        <v>44</v>
      </c>
      <c r="B54" s="56" t="s">
        <v>303</v>
      </c>
      <c r="C54" s="42">
        <v>5</v>
      </c>
      <c r="D54" s="42">
        <v>5</v>
      </c>
      <c r="E54" s="42">
        <v>5</v>
      </c>
      <c r="F54" s="42">
        <v>5</v>
      </c>
      <c r="G54" s="42">
        <f t="shared" si="0"/>
        <v>20</v>
      </c>
      <c r="H54" s="42" t="str">
        <f t="shared" si="1"/>
        <v>Cukup</v>
      </c>
    </row>
    <row r="55" spans="1:8" ht="24" x14ac:dyDescent="0.25">
      <c r="A55" s="42">
        <v>45</v>
      </c>
      <c r="B55" s="56" t="s">
        <v>304</v>
      </c>
      <c r="C55" s="42">
        <v>5</v>
      </c>
      <c r="D55" s="42">
        <v>5</v>
      </c>
      <c r="E55" s="42">
        <v>4</v>
      </c>
      <c r="F55" s="42">
        <v>6</v>
      </c>
      <c r="G55" s="42">
        <f t="shared" si="0"/>
        <v>20</v>
      </c>
      <c r="H55" s="42" t="str">
        <f t="shared" si="1"/>
        <v>Cukup</v>
      </c>
    </row>
    <row r="56" spans="1:8" ht="24" x14ac:dyDescent="0.25">
      <c r="A56" s="42">
        <v>46</v>
      </c>
      <c r="B56" s="56" t="s">
        <v>305</v>
      </c>
      <c r="C56" s="42">
        <v>5</v>
      </c>
      <c r="D56" s="42">
        <v>5</v>
      </c>
      <c r="E56" s="42">
        <v>4</v>
      </c>
      <c r="F56" s="42">
        <v>6</v>
      </c>
      <c r="G56" s="42">
        <f t="shared" si="0"/>
        <v>20</v>
      </c>
      <c r="H56" s="42" t="str">
        <f t="shared" si="1"/>
        <v>Cukup</v>
      </c>
    </row>
    <row r="57" spans="1:8" x14ac:dyDescent="0.25">
      <c r="A57" s="42">
        <v>47</v>
      </c>
      <c r="B57" s="56" t="s">
        <v>306</v>
      </c>
      <c r="C57" s="42">
        <v>5</v>
      </c>
      <c r="D57" s="42">
        <v>5</v>
      </c>
      <c r="E57" s="42">
        <v>4</v>
      </c>
      <c r="F57" s="42">
        <v>6</v>
      </c>
      <c r="G57" s="42">
        <f t="shared" si="0"/>
        <v>20</v>
      </c>
      <c r="H57" s="42" t="str">
        <f t="shared" si="1"/>
        <v>Cukup</v>
      </c>
    </row>
    <row r="58" spans="1:8" ht="24" x14ac:dyDescent="0.25">
      <c r="A58" s="42">
        <v>48</v>
      </c>
      <c r="B58" s="56" t="s">
        <v>307</v>
      </c>
      <c r="C58" s="42">
        <v>6</v>
      </c>
      <c r="D58" s="42">
        <v>6</v>
      </c>
      <c r="E58" s="42">
        <v>8</v>
      </c>
      <c r="F58" s="42">
        <v>6</v>
      </c>
      <c r="G58" s="42">
        <f t="shared" si="0"/>
        <v>26</v>
      </c>
      <c r="H58" s="42" t="str">
        <f t="shared" si="1"/>
        <v>Lebih Dari Cukup</v>
      </c>
    </row>
    <row r="59" spans="1:8" x14ac:dyDescent="0.25">
      <c r="A59" s="83" t="s">
        <v>11</v>
      </c>
      <c r="B59" s="83"/>
      <c r="C59" s="83"/>
      <c r="D59" s="83"/>
      <c r="E59" s="83"/>
      <c r="F59" s="83"/>
      <c r="G59" s="54">
        <f>MIN(G11:G58)</f>
        <v>20</v>
      </c>
    </row>
    <row r="60" spans="1:8" x14ac:dyDescent="0.25">
      <c r="A60" s="84" t="s">
        <v>12</v>
      </c>
      <c r="B60" s="84"/>
      <c r="C60" s="84"/>
      <c r="D60" s="84"/>
      <c r="E60" s="84"/>
      <c r="F60" s="84"/>
      <c r="G60" s="54">
        <f>MAX(G11:G58)</f>
        <v>38</v>
      </c>
    </row>
    <row r="61" spans="1:8" x14ac:dyDescent="0.25">
      <c r="A61" s="83" t="s">
        <v>13</v>
      </c>
      <c r="B61" s="83"/>
      <c r="C61" s="83"/>
      <c r="D61" s="83"/>
      <c r="E61" s="83"/>
      <c r="F61" s="83"/>
      <c r="G61" s="55">
        <f>AVERAGE(G11:G58)</f>
        <v>23.041666666666668</v>
      </c>
    </row>
    <row r="62" spans="1:8" x14ac:dyDescent="0.25">
      <c r="A62" s="63"/>
      <c r="B62" s="63"/>
      <c r="C62" s="63"/>
      <c r="D62" s="63"/>
      <c r="E62" s="63"/>
      <c r="F62" s="63"/>
      <c r="G62" s="63"/>
    </row>
  </sheetData>
  <mergeCells count="12">
    <mergeCell ref="A59:F59"/>
    <mergeCell ref="A60:F60"/>
    <mergeCell ref="A61:F61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workbookViewId="0">
      <selection activeCell="A7" sqref="A7"/>
    </sheetView>
  </sheetViews>
  <sheetFormatPr defaultRowHeight="15" x14ac:dyDescent="0.25"/>
  <cols>
    <col min="1" max="1" width="3.5703125" customWidth="1"/>
    <col min="2" max="2" width="12" customWidth="1"/>
    <col min="3" max="3" width="20.28515625" bestFit="1" customWidth="1"/>
    <col min="4" max="4" width="17.7109375" bestFit="1" customWidth="1"/>
    <col min="5" max="5" width="19.42578125" bestFit="1" customWidth="1"/>
    <col min="6" max="6" width="26.28515625" customWidth="1"/>
    <col min="7" max="7" width="10" bestFit="1" customWidth="1"/>
    <col min="8" max="8" width="18.7109375" customWidth="1"/>
  </cols>
  <sheetData>
    <row r="2" spans="1:8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8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8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67" t="s">
        <v>369</v>
      </c>
      <c r="B6" s="33"/>
      <c r="C6" s="69"/>
      <c r="D6" s="40"/>
      <c r="E6" s="68"/>
      <c r="F6" s="73" t="s">
        <v>309</v>
      </c>
      <c r="G6" s="68" t="s">
        <v>310</v>
      </c>
      <c r="H6" s="68"/>
    </row>
    <row r="8" spans="1:8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</row>
    <row r="9" spans="1:8" x14ac:dyDescent="0.25">
      <c r="A9" s="86"/>
      <c r="B9" s="86"/>
      <c r="C9" s="86" t="s">
        <v>6</v>
      </c>
      <c r="D9" s="86"/>
      <c r="E9" s="86"/>
      <c r="F9" s="86"/>
      <c r="G9" s="86"/>
      <c r="H9" s="86"/>
    </row>
    <row r="10" spans="1:8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</row>
    <row r="11" spans="1:8" x14ac:dyDescent="0.25">
      <c r="A11" s="42">
        <v>1</v>
      </c>
      <c r="B11" s="56" t="s">
        <v>260</v>
      </c>
      <c r="C11" s="42">
        <v>4</v>
      </c>
      <c r="D11" s="42">
        <v>1</v>
      </c>
      <c r="E11" s="42">
        <v>10</v>
      </c>
      <c r="F11" s="42">
        <v>4</v>
      </c>
      <c r="G11" s="42">
        <f>SUM(C11:F11)</f>
        <v>19</v>
      </c>
      <c r="H11" s="42" t="str">
        <f>IF(G11&gt;=39,"Sangat Baik",IF(G11&gt;=37.5,"Hampir Sangat Baik",IF(G11&gt;=35,"Lebih Baik",IF(G11&gt;=30,"Baik",IF(G11&gt;=27.5,"Hampir Baik",IF(G11&gt;=25,"Lebih Dari Cukup",IF(G11&gt;=20,"Cukup",IF(G11&gt;=10,"Kurang","Jelek"))))))))</f>
        <v>Kurang</v>
      </c>
    </row>
    <row r="12" spans="1:8" x14ac:dyDescent="0.25">
      <c r="A12" s="42">
        <v>2</v>
      </c>
      <c r="B12" s="56" t="s">
        <v>261</v>
      </c>
      <c r="C12" s="42">
        <v>8</v>
      </c>
      <c r="D12" s="42">
        <v>4</v>
      </c>
      <c r="E12" s="42">
        <v>15</v>
      </c>
      <c r="F12" s="42">
        <v>4</v>
      </c>
      <c r="G12" s="42">
        <f t="shared" ref="G12:G58" si="0">SUM(C12:F12)</f>
        <v>31</v>
      </c>
      <c r="H12" s="42" t="str">
        <f t="shared" ref="H12:H58" si="1">IF(G12&gt;=39,"Sangat Baik",IF(G12&gt;=37.5,"Hampir Sangat Baik",IF(G12&gt;=35,"Lebih Baik",IF(G12&gt;=30,"Baik",IF(G12&gt;=27.5,"Hampir Baik",IF(G12&gt;=25,"Lebih Dari Cukup",IF(G12&gt;=20,"Cukup",IF(G12&gt;=10,"Kurang","Jelek"))))))))</f>
        <v>Baik</v>
      </c>
    </row>
    <row r="13" spans="1:8" ht="24" x14ac:dyDescent="0.25">
      <c r="A13" s="42">
        <v>3</v>
      </c>
      <c r="B13" s="56" t="s">
        <v>262</v>
      </c>
      <c r="C13" s="42">
        <v>6</v>
      </c>
      <c r="D13" s="42">
        <v>4</v>
      </c>
      <c r="E13" s="42">
        <v>15</v>
      </c>
      <c r="F13" s="42">
        <v>8</v>
      </c>
      <c r="G13" s="42">
        <f t="shared" si="0"/>
        <v>33</v>
      </c>
      <c r="H13" s="42" t="str">
        <f t="shared" si="1"/>
        <v>Baik</v>
      </c>
    </row>
    <row r="14" spans="1:8" ht="24" x14ac:dyDescent="0.25">
      <c r="A14" s="42">
        <v>4</v>
      </c>
      <c r="B14" s="56" t="s">
        <v>263</v>
      </c>
      <c r="C14" s="42">
        <v>8</v>
      </c>
      <c r="D14" s="42">
        <v>4</v>
      </c>
      <c r="E14" s="42">
        <v>10</v>
      </c>
      <c r="F14" s="42">
        <v>4</v>
      </c>
      <c r="G14" s="42">
        <f t="shared" si="0"/>
        <v>26</v>
      </c>
      <c r="H14" s="42" t="str">
        <f t="shared" si="1"/>
        <v>Lebih Dari Cukup</v>
      </c>
    </row>
    <row r="15" spans="1:8" ht="24" x14ac:dyDescent="0.25">
      <c r="A15" s="42">
        <v>5</v>
      </c>
      <c r="B15" s="56" t="s">
        <v>264</v>
      </c>
      <c r="C15" s="42">
        <v>8</v>
      </c>
      <c r="D15" s="42">
        <v>4</v>
      </c>
      <c r="E15" s="42">
        <v>15</v>
      </c>
      <c r="F15" s="42">
        <v>6</v>
      </c>
      <c r="G15" s="42">
        <f t="shared" si="0"/>
        <v>33</v>
      </c>
      <c r="H15" s="42" t="str">
        <f t="shared" si="1"/>
        <v>Baik</v>
      </c>
    </row>
    <row r="16" spans="1:8" ht="24" x14ac:dyDescent="0.25">
      <c r="A16" s="42">
        <v>6</v>
      </c>
      <c r="B16" s="56" t="s">
        <v>265</v>
      </c>
      <c r="C16" s="42">
        <v>8</v>
      </c>
      <c r="D16" s="42">
        <v>4</v>
      </c>
      <c r="E16" s="42">
        <v>15</v>
      </c>
      <c r="F16" s="42">
        <v>6</v>
      </c>
      <c r="G16" s="42">
        <f t="shared" si="0"/>
        <v>33</v>
      </c>
      <c r="H16" s="42" t="str">
        <f t="shared" si="1"/>
        <v>Baik</v>
      </c>
    </row>
    <row r="17" spans="1:8" ht="24" x14ac:dyDescent="0.25">
      <c r="A17" s="42">
        <v>7</v>
      </c>
      <c r="B17" s="56" t="s">
        <v>266</v>
      </c>
      <c r="C17" s="42">
        <v>8</v>
      </c>
      <c r="D17" s="42">
        <v>4</v>
      </c>
      <c r="E17" s="42">
        <v>10</v>
      </c>
      <c r="F17" s="42">
        <v>4</v>
      </c>
      <c r="G17" s="42">
        <f t="shared" si="0"/>
        <v>26</v>
      </c>
      <c r="H17" s="42" t="str">
        <f t="shared" si="1"/>
        <v>Lebih Dari Cukup</v>
      </c>
    </row>
    <row r="18" spans="1:8" x14ac:dyDescent="0.25">
      <c r="A18" s="42">
        <v>8</v>
      </c>
      <c r="B18" s="56" t="s">
        <v>267</v>
      </c>
      <c r="C18" s="42">
        <v>8</v>
      </c>
      <c r="D18" s="42">
        <v>1</v>
      </c>
      <c r="E18" s="42">
        <v>10</v>
      </c>
      <c r="F18" s="42">
        <v>6</v>
      </c>
      <c r="G18" s="42">
        <f t="shared" si="0"/>
        <v>25</v>
      </c>
      <c r="H18" s="42" t="str">
        <f t="shared" si="1"/>
        <v>Lebih Dari Cukup</v>
      </c>
    </row>
    <row r="19" spans="1:8" x14ac:dyDescent="0.25">
      <c r="A19" s="42">
        <v>9</v>
      </c>
      <c r="B19" s="56" t="s">
        <v>268</v>
      </c>
      <c r="C19" s="42">
        <v>8</v>
      </c>
      <c r="D19" s="42">
        <v>4</v>
      </c>
      <c r="E19" s="42">
        <v>15</v>
      </c>
      <c r="F19" s="42">
        <v>8</v>
      </c>
      <c r="G19" s="42">
        <f t="shared" si="0"/>
        <v>35</v>
      </c>
      <c r="H19" s="42" t="str">
        <f t="shared" si="1"/>
        <v>Lebih Baik</v>
      </c>
    </row>
    <row r="20" spans="1:8" x14ac:dyDescent="0.25">
      <c r="A20" s="42">
        <v>10</v>
      </c>
      <c r="B20" s="56" t="s">
        <v>269</v>
      </c>
      <c r="C20" s="42">
        <v>6</v>
      </c>
      <c r="D20" s="42">
        <v>1</v>
      </c>
      <c r="E20" s="42">
        <v>10</v>
      </c>
      <c r="F20" s="42">
        <v>4</v>
      </c>
      <c r="G20" s="42">
        <f t="shared" si="0"/>
        <v>21</v>
      </c>
      <c r="H20" s="42" t="str">
        <f t="shared" si="1"/>
        <v>Cukup</v>
      </c>
    </row>
    <row r="21" spans="1:8" ht="24" x14ac:dyDescent="0.25">
      <c r="A21" s="42">
        <v>11</v>
      </c>
      <c r="B21" s="56" t="s">
        <v>270</v>
      </c>
      <c r="C21" s="53">
        <v>8</v>
      </c>
      <c r="D21" s="53">
        <v>1</v>
      </c>
      <c r="E21" s="53">
        <v>15</v>
      </c>
      <c r="F21" s="53">
        <v>6</v>
      </c>
      <c r="G21" s="53">
        <f t="shared" si="0"/>
        <v>30</v>
      </c>
      <c r="H21" s="42" t="str">
        <f t="shared" si="1"/>
        <v>Baik</v>
      </c>
    </row>
    <row r="22" spans="1:8" ht="24" x14ac:dyDescent="0.25">
      <c r="A22" s="42">
        <v>12</v>
      </c>
      <c r="B22" s="56" t="s">
        <v>271</v>
      </c>
      <c r="C22" s="42">
        <v>6</v>
      </c>
      <c r="D22" s="42">
        <v>1</v>
      </c>
      <c r="E22" s="42">
        <v>10</v>
      </c>
      <c r="F22" s="42">
        <v>4</v>
      </c>
      <c r="G22" s="42">
        <f t="shared" si="0"/>
        <v>21</v>
      </c>
      <c r="H22" s="42" t="str">
        <f t="shared" si="1"/>
        <v>Cukup</v>
      </c>
    </row>
    <row r="23" spans="1:8" x14ac:dyDescent="0.25">
      <c r="A23" s="42">
        <v>13</v>
      </c>
      <c r="B23" s="56" t="s">
        <v>272</v>
      </c>
      <c r="C23" s="42">
        <v>2</v>
      </c>
      <c r="D23" s="42">
        <v>1</v>
      </c>
      <c r="E23" s="42">
        <v>5</v>
      </c>
      <c r="F23" s="42">
        <v>2</v>
      </c>
      <c r="G23" s="42">
        <f t="shared" si="0"/>
        <v>10</v>
      </c>
      <c r="H23" s="42" t="str">
        <f t="shared" si="1"/>
        <v>Kurang</v>
      </c>
    </row>
    <row r="24" spans="1:8" ht="24" x14ac:dyDescent="0.25">
      <c r="A24" s="42">
        <v>14</v>
      </c>
      <c r="B24" s="56" t="s">
        <v>273</v>
      </c>
      <c r="C24" s="42">
        <v>6</v>
      </c>
      <c r="D24" s="42">
        <v>1</v>
      </c>
      <c r="E24" s="42">
        <v>12.5</v>
      </c>
      <c r="F24" s="42">
        <v>6</v>
      </c>
      <c r="G24" s="42">
        <f t="shared" si="0"/>
        <v>25.5</v>
      </c>
      <c r="H24" s="42" t="str">
        <f t="shared" si="1"/>
        <v>Lebih Dari Cukup</v>
      </c>
    </row>
    <row r="25" spans="1:8" ht="24" x14ac:dyDescent="0.25">
      <c r="A25" s="42">
        <v>15</v>
      </c>
      <c r="B25" s="56" t="s">
        <v>274</v>
      </c>
      <c r="C25" s="42">
        <v>4</v>
      </c>
      <c r="D25" s="42">
        <v>1</v>
      </c>
      <c r="E25" s="42">
        <v>15</v>
      </c>
      <c r="F25" s="42">
        <v>8</v>
      </c>
      <c r="G25" s="42">
        <f t="shared" si="0"/>
        <v>28</v>
      </c>
      <c r="H25" s="42" t="str">
        <f t="shared" si="1"/>
        <v>Hampir Baik</v>
      </c>
    </row>
    <row r="26" spans="1:8" ht="24" x14ac:dyDescent="0.25">
      <c r="A26" s="42">
        <v>16</v>
      </c>
      <c r="B26" s="56" t="s">
        <v>275</v>
      </c>
      <c r="C26" s="53">
        <v>2</v>
      </c>
      <c r="D26" s="53">
        <v>1</v>
      </c>
      <c r="E26" s="53">
        <v>10</v>
      </c>
      <c r="F26" s="53">
        <v>6</v>
      </c>
      <c r="G26" s="53">
        <f t="shared" si="0"/>
        <v>19</v>
      </c>
      <c r="H26" s="42" t="str">
        <f t="shared" si="1"/>
        <v>Kurang</v>
      </c>
    </row>
    <row r="27" spans="1:8" ht="24" x14ac:dyDescent="0.25">
      <c r="A27" s="42">
        <v>17</v>
      </c>
      <c r="B27" s="56" t="s">
        <v>276</v>
      </c>
      <c r="C27" s="42">
        <v>8</v>
      </c>
      <c r="D27" s="42">
        <v>1</v>
      </c>
      <c r="E27" s="42">
        <v>5</v>
      </c>
      <c r="F27" s="42">
        <v>7</v>
      </c>
      <c r="G27" s="42">
        <f t="shared" si="0"/>
        <v>21</v>
      </c>
      <c r="H27" s="42" t="str">
        <f t="shared" si="1"/>
        <v>Cukup</v>
      </c>
    </row>
    <row r="28" spans="1:8" x14ac:dyDescent="0.25">
      <c r="A28" s="42">
        <v>18</v>
      </c>
      <c r="B28" s="56" t="s">
        <v>277</v>
      </c>
      <c r="C28" s="42">
        <v>4</v>
      </c>
      <c r="D28" s="42">
        <v>1</v>
      </c>
      <c r="E28" s="42">
        <v>5</v>
      </c>
      <c r="F28" s="42">
        <v>6</v>
      </c>
      <c r="G28" s="42">
        <f t="shared" si="0"/>
        <v>16</v>
      </c>
      <c r="H28" s="42" t="str">
        <f t="shared" si="1"/>
        <v>Kurang</v>
      </c>
    </row>
    <row r="29" spans="1:8" ht="24" x14ac:dyDescent="0.25">
      <c r="A29" s="42">
        <v>19</v>
      </c>
      <c r="B29" s="56" t="s">
        <v>278</v>
      </c>
      <c r="C29" s="42">
        <v>6</v>
      </c>
      <c r="D29" s="42">
        <v>4</v>
      </c>
      <c r="E29" s="42">
        <v>15</v>
      </c>
      <c r="F29" s="42">
        <v>8</v>
      </c>
      <c r="G29" s="42">
        <f t="shared" si="0"/>
        <v>33</v>
      </c>
      <c r="H29" s="42" t="str">
        <f t="shared" si="1"/>
        <v>Baik</v>
      </c>
    </row>
    <row r="30" spans="1:8" x14ac:dyDescent="0.25">
      <c r="A30" s="42">
        <v>20</v>
      </c>
      <c r="B30" s="56" t="s">
        <v>279</v>
      </c>
      <c r="C30" s="42">
        <v>6</v>
      </c>
      <c r="D30" s="42">
        <v>4</v>
      </c>
      <c r="E30" s="42">
        <v>5</v>
      </c>
      <c r="F30" s="42">
        <v>6</v>
      </c>
      <c r="G30" s="42">
        <f t="shared" si="0"/>
        <v>21</v>
      </c>
      <c r="H30" s="42" t="str">
        <f t="shared" si="1"/>
        <v>Cukup</v>
      </c>
    </row>
    <row r="31" spans="1:8" x14ac:dyDescent="0.25">
      <c r="A31" s="42">
        <v>21</v>
      </c>
      <c r="B31" s="56" t="s">
        <v>280</v>
      </c>
      <c r="C31" s="42">
        <v>6</v>
      </c>
      <c r="D31" s="42">
        <v>4</v>
      </c>
      <c r="E31" s="42">
        <v>10</v>
      </c>
      <c r="F31" s="42">
        <v>8</v>
      </c>
      <c r="G31" s="42">
        <f t="shared" si="0"/>
        <v>28</v>
      </c>
      <c r="H31" s="42" t="str">
        <f t="shared" si="1"/>
        <v>Hampir Baik</v>
      </c>
    </row>
    <row r="32" spans="1:8" ht="24" x14ac:dyDescent="0.25">
      <c r="A32" s="42">
        <v>22</v>
      </c>
      <c r="B32" s="56" t="s">
        <v>281</v>
      </c>
      <c r="C32" s="42">
        <v>8</v>
      </c>
      <c r="D32" s="42">
        <v>1</v>
      </c>
      <c r="E32" s="42">
        <v>10</v>
      </c>
      <c r="F32" s="42">
        <v>8</v>
      </c>
      <c r="G32" s="42">
        <f t="shared" si="0"/>
        <v>27</v>
      </c>
      <c r="H32" s="42" t="str">
        <f t="shared" si="1"/>
        <v>Lebih Dari Cukup</v>
      </c>
    </row>
    <row r="33" spans="1:8" x14ac:dyDescent="0.25">
      <c r="A33" s="42">
        <v>23</v>
      </c>
      <c r="B33" s="56" t="s">
        <v>282</v>
      </c>
      <c r="C33" s="53">
        <v>6</v>
      </c>
      <c r="D33" s="53">
        <v>1</v>
      </c>
      <c r="E33" s="53">
        <v>5</v>
      </c>
      <c r="F33" s="53">
        <v>4</v>
      </c>
      <c r="G33" s="53">
        <f t="shared" si="0"/>
        <v>16</v>
      </c>
      <c r="H33" s="42" t="str">
        <f t="shared" si="1"/>
        <v>Kurang</v>
      </c>
    </row>
    <row r="34" spans="1:8" ht="24" x14ac:dyDescent="0.25">
      <c r="A34" s="42">
        <v>24</v>
      </c>
      <c r="B34" s="56" t="s">
        <v>283</v>
      </c>
      <c r="C34" s="42">
        <v>1</v>
      </c>
      <c r="D34" s="42">
        <v>1</v>
      </c>
      <c r="E34" s="42">
        <v>10</v>
      </c>
      <c r="F34" s="42">
        <v>4</v>
      </c>
      <c r="G34" s="42">
        <f t="shared" si="0"/>
        <v>16</v>
      </c>
      <c r="H34" s="42" t="str">
        <f t="shared" si="1"/>
        <v>Kurang</v>
      </c>
    </row>
    <row r="35" spans="1:8" ht="24" x14ac:dyDescent="0.25">
      <c r="A35" s="42">
        <v>25</v>
      </c>
      <c r="B35" s="56" t="s">
        <v>284</v>
      </c>
      <c r="C35" s="42">
        <v>6</v>
      </c>
      <c r="D35" s="42">
        <v>2</v>
      </c>
      <c r="E35" s="42">
        <v>15</v>
      </c>
      <c r="F35" s="42">
        <v>6</v>
      </c>
      <c r="G35" s="42">
        <f t="shared" si="0"/>
        <v>29</v>
      </c>
      <c r="H35" s="42" t="str">
        <f t="shared" si="1"/>
        <v>Hampir Baik</v>
      </c>
    </row>
    <row r="36" spans="1:8" x14ac:dyDescent="0.25">
      <c r="A36" s="42">
        <v>26</v>
      </c>
      <c r="B36" s="56" t="s">
        <v>285</v>
      </c>
      <c r="C36" s="42">
        <v>4</v>
      </c>
      <c r="D36" s="42">
        <v>2</v>
      </c>
      <c r="E36" s="42">
        <v>10</v>
      </c>
      <c r="F36" s="42">
        <v>6</v>
      </c>
      <c r="G36" s="42">
        <f t="shared" si="0"/>
        <v>22</v>
      </c>
      <c r="H36" s="42" t="str">
        <f t="shared" si="1"/>
        <v>Cukup</v>
      </c>
    </row>
    <row r="37" spans="1:8" x14ac:dyDescent="0.25">
      <c r="A37" s="42">
        <v>27</v>
      </c>
      <c r="B37" s="56" t="s">
        <v>286</v>
      </c>
      <c r="C37" s="42">
        <v>4</v>
      </c>
      <c r="D37" s="42">
        <v>2</v>
      </c>
      <c r="E37" s="42">
        <v>10</v>
      </c>
      <c r="F37" s="42">
        <v>6</v>
      </c>
      <c r="G37" s="42">
        <f t="shared" si="0"/>
        <v>22</v>
      </c>
      <c r="H37" s="42" t="str">
        <f t="shared" si="1"/>
        <v>Cukup</v>
      </c>
    </row>
    <row r="38" spans="1:8" ht="24" x14ac:dyDescent="0.25">
      <c r="A38" s="42">
        <v>28</v>
      </c>
      <c r="B38" s="56" t="s">
        <v>287</v>
      </c>
      <c r="C38" s="42">
        <v>6</v>
      </c>
      <c r="D38" s="42">
        <v>4</v>
      </c>
      <c r="E38" s="42">
        <v>20</v>
      </c>
      <c r="F38" s="42">
        <v>6</v>
      </c>
      <c r="G38" s="42">
        <f t="shared" si="0"/>
        <v>36</v>
      </c>
      <c r="H38" s="42" t="str">
        <f t="shared" si="1"/>
        <v>Lebih Baik</v>
      </c>
    </row>
    <row r="39" spans="1:8" ht="24" x14ac:dyDescent="0.25">
      <c r="A39" s="42">
        <v>29</v>
      </c>
      <c r="B39" s="56" t="s">
        <v>288</v>
      </c>
      <c r="C39" s="42">
        <v>4</v>
      </c>
      <c r="D39" s="42">
        <v>2</v>
      </c>
      <c r="E39" s="42">
        <v>10</v>
      </c>
      <c r="F39" s="42">
        <v>6</v>
      </c>
      <c r="G39" s="42">
        <f t="shared" si="0"/>
        <v>22</v>
      </c>
      <c r="H39" s="42" t="str">
        <f t="shared" si="1"/>
        <v>Cukup</v>
      </c>
    </row>
    <row r="40" spans="1:8" ht="24" x14ac:dyDescent="0.25">
      <c r="A40" s="42">
        <v>30</v>
      </c>
      <c r="B40" s="56" t="s">
        <v>289</v>
      </c>
      <c r="C40" s="42">
        <v>2</v>
      </c>
      <c r="D40" s="42">
        <v>2</v>
      </c>
      <c r="E40" s="42">
        <v>15</v>
      </c>
      <c r="F40" s="42">
        <v>6</v>
      </c>
      <c r="G40" s="42">
        <f t="shared" si="0"/>
        <v>25</v>
      </c>
      <c r="H40" s="42" t="str">
        <f t="shared" si="1"/>
        <v>Lebih Dari Cukup</v>
      </c>
    </row>
    <row r="41" spans="1:8" ht="24" x14ac:dyDescent="0.25">
      <c r="A41" s="42">
        <v>31</v>
      </c>
      <c r="B41" s="56" t="s">
        <v>290</v>
      </c>
      <c r="C41" s="42">
        <v>6</v>
      </c>
      <c r="D41" s="42">
        <v>4</v>
      </c>
      <c r="E41" s="42">
        <v>10</v>
      </c>
      <c r="F41" s="42">
        <v>6</v>
      </c>
      <c r="G41" s="42">
        <f t="shared" si="0"/>
        <v>26</v>
      </c>
      <c r="H41" s="42" t="str">
        <f t="shared" si="1"/>
        <v>Lebih Dari Cukup</v>
      </c>
    </row>
    <row r="42" spans="1:8" x14ac:dyDescent="0.25">
      <c r="A42" s="42">
        <v>32</v>
      </c>
      <c r="B42" s="56" t="s">
        <v>291</v>
      </c>
      <c r="C42" s="42">
        <v>2</v>
      </c>
      <c r="D42" s="42">
        <v>4</v>
      </c>
      <c r="E42" s="42">
        <v>20</v>
      </c>
      <c r="F42" s="42">
        <v>6</v>
      </c>
      <c r="G42" s="42">
        <f t="shared" si="0"/>
        <v>32</v>
      </c>
      <c r="H42" s="42" t="str">
        <f t="shared" si="1"/>
        <v>Baik</v>
      </c>
    </row>
    <row r="43" spans="1:8" ht="24" x14ac:dyDescent="0.25">
      <c r="A43" s="42">
        <v>33</v>
      </c>
      <c r="B43" s="56" t="s">
        <v>292</v>
      </c>
      <c r="C43" s="42">
        <v>2</v>
      </c>
      <c r="D43" s="42">
        <v>2</v>
      </c>
      <c r="E43" s="42">
        <v>10</v>
      </c>
      <c r="F43" s="42">
        <v>6</v>
      </c>
      <c r="G43" s="42">
        <f t="shared" si="0"/>
        <v>20</v>
      </c>
      <c r="H43" s="42" t="str">
        <f t="shared" si="1"/>
        <v>Cukup</v>
      </c>
    </row>
    <row r="44" spans="1:8" x14ac:dyDescent="0.25">
      <c r="A44" s="42">
        <v>34</v>
      </c>
      <c r="B44" s="56" t="s">
        <v>293</v>
      </c>
      <c r="C44" s="42">
        <v>6</v>
      </c>
      <c r="D44" s="42">
        <v>4</v>
      </c>
      <c r="E44" s="42">
        <v>20</v>
      </c>
      <c r="F44" s="42">
        <v>8</v>
      </c>
      <c r="G44" s="42">
        <f t="shared" si="0"/>
        <v>38</v>
      </c>
      <c r="H44" s="42" t="str">
        <f t="shared" si="1"/>
        <v>Hampir Sangat Baik</v>
      </c>
    </row>
    <row r="45" spans="1:8" ht="24" x14ac:dyDescent="0.25">
      <c r="A45" s="42">
        <v>35</v>
      </c>
      <c r="B45" s="56" t="s">
        <v>294</v>
      </c>
      <c r="C45" s="42">
        <v>6</v>
      </c>
      <c r="D45" s="42">
        <v>4</v>
      </c>
      <c r="E45" s="42">
        <v>20</v>
      </c>
      <c r="F45" s="42">
        <v>8</v>
      </c>
      <c r="G45" s="42">
        <f t="shared" si="0"/>
        <v>38</v>
      </c>
      <c r="H45" s="42" t="str">
        <f t="shared" si="1"/>
        <v>Hampir Sangat Baik</v>
      </c>
    </row>
    <row r="46" spans="1:8" x14ac:dyDescent="0.25">
      <c r="A46" s="42">
        <v>36</v>
      </c>
      <c r="B46" s="56" t="s">
        <v>295</v>
      </c>
      <c r="C46" s="42">
        <v>6</v>
      </c>
      <c r="D46" s="42">
        <v>4</v>
      </c>
      <c r="E46" s="42">
        <v>20</v>
      </c>
      <c r="F46" s="42">
        <v>8</v>
      </c>
      <c r="G46" s="42">
        <f t="shared" si="0"/>
        <v>38</v>
      </c>
      <c r="H46" s="42" t="str">
        <f t="shared" si="1"/>
        <v>Hampir Sangat Baik</v>
      </c>
    </row>
    <row r="47" spans="1:8" ht="24" x14ac:dyDescent="0.25">
      <c r="A47" s="42">
        <v>37</v>
      </c>
      <c r="B47" s="56" t="s">
        <v>296</v>
      </c>
      <c r="C47" s="42">
        <v>8</v>
      </c>
      <c r="D47" s="42">
        <v>4</v>
      </c>
      <c r="E47" s="42">
        <v>15</v>
      </c>
      <c r="F47" s="42">
        <v>6</v>
      </c>
      <c r="G47" s="42">
        <f t="shared" si="0"/>
        <v>33</v>
      </c>
      <c r="H47" s="42" t="str">
        <f t="shared" si="1"/>
        <v>Baik</v>
      </c>
    </row>
    <row r="48" spans="1:8" x14ac:dyDescent="0.25">
      <c r="A48" s="42">
        <v>38</v>
      </c>
      <c r="B48" s="56" t="s">
        <v>297</v>
      </c>
      <c r="C48" s="42">
        <v>4</v>
      </c>
      <c r="D48" s="42">
        <v>4</v>
      </c>
      <c r="E48" s="42">
        <v>20</v>
      </c>
      <c r="F48" s="42">
        <v>8</v>
      </c>
      <c r="G48" s="42">
        <f t="shared" si="0"/>
        <v>36</v>
      </c>
      <c r="H48" s="42" t="str">
        <f t="shared" si="1"/>
        <v>Lebih Baik</v>
      </c>
    </row>
    <row r="49" spans="1:8" ht="24" x14ac:dyDescent="0.25">
      <c r="A49" s="42">
        <v>39</v>
      </c>
      <c r="B49" s="56" t="s">
        <v>298</v>
      </c>
      <c r="C49" s="42">
        <v>8</v>
      </c>
      <c r="D49" s="42">
        <v>2</v>
      </c>
      <c r="E49" s="42">
        <v>10</v>
      </c>
      <c r="F49" s="42">
        <v>6</v>
      </c>
      <c r="G49" s="42">
        <f t="shared" si="0"/>
        <v>26</v>
      </c>
      <c r="H49" s="42" t="str">
        <f t="shared" si="1"/>
        <v>Lebih Dari Cukup</v>
      </c>
    </row>
    <row r="50" spans="1:8" ht="24" x14ac:dyDescent="0.25">
      <c r="A50" s="42">
        <v>40</v>
      </c>
      <c r="B50" s="56" t="s">
        <v>299</v>
      </c>
      <c r="C50" s="42">
        <v>8</v>
      </c>
      <c r="D50" s="42">
        <v>4</v>
      </c>
      <c r="E50" s="42">
        <v>20</v>
      </c>
      <c r="F50" s="42">
        <v>6</v>
      </c>
      <c r="G50" s="42">
        <f t="shared" si="0"/>
        <v>38</v>
      </c>
      <c r="H50" s="42" t="str">
        <f t="shared" si="1"/>
        <v>Hampir Sangat Baik</v>
      </c>
    </row>
    <row r="51" spans="1:8" ht="24" x14ac:dyDescent="0.25">
      <c r="A51" s="42">
        <v>41</v>
      </c>
      <c r="B51" s="56" t="s">
        <v>300</v>
      </c>
      <c r="C51" s="42">
        <v>8</v>
      </c>
      <c r="D51" s="42">
        <v>3</v>
      </c>
      <c r="E51" s="42">
        <v>15</v>
      </c>
      <c r="F51" s="42">
        <v>8</v>
      </c>
      <c r="G51" s="42">
        <f t="shared" si="0"/>
        <v>34</v>
      </c>
      <c r="H51" s="42" t="str">
        <f t="shared" si="1"/>
        <v>Baik</v>
      </c>
    </row>
    <row r="52" spans="1:8" ht="24" x14ac:dyDescent="0.25">
      <c r="A52" s="42">
        <v>42</v>
      </c>
      <c r="B52" s="56" t="s">
        <v>301</v>
      </c>
      <c r="C52" s="42">
        <v>8</v>
      </c>
      <c r="D52" s="42">
        <v>3</v>
      </c>
      <c r="E52" s="42">
        <v>15</v>
      </c>
      <c r="F52" s="42">
        <v>6</v>
      </c>
      <c r="G52" s="42">
        <f t="shared" si="0"/>
        <v>32</v>
      </c>
      <c r="H52" s="42" t="str">
        <f t="shared" si="1"/>
        <v>Baik</v>
      </c>
    </row>
    <row r="53" spans="1:8" ht="24" x14ac:dyDescent="0.25">
      <c r="A53" s="42">
        <v>43</v>
      </c>
      <c r="B53" s="56" t="s">
        <v>302</v>
      </c>
      <c r="C53" s="42">
        <v>8</v>
      </c>
      <c r="D53" s="42">
        <v>3</v>
      </c>
      <c r="E53" s="42">
        <v>20</v>
      </c>
      <c r="F53" s="42">
        <v>6</v>
      </c>
      <c r="G53" s="42">
        <f t="shared" si="0"/>
        <v>37</v>
      </c>
      <c r="H53" s="42" t="str">
        <f t="shared" si="1"/>
        <v>Lebih Baik</v>
      </c>
    </row>
    <row r="54" spans="1:8" x14ac:dyDescent="0.25">
      <c r="A54" s="42">
        <v>44</v>
      </c>
      <c r="B54" s="56" t="s">
        <v>303</v>
      </c>
      <c r="C54" s="42">
        <v>6</v>
      </c>
      <c r="D54" s="42">
        <v>3</v>
      </c>
      <c r="E54" s="42">
        <v>10</v>
      </c>
      <c r="F54" s="42">
        <v>6</v>
      </c>
      <c r="G54" s="42">
        <f t="shared" si="0"/>
        <v>25</v>
      </c>
      <c r="H54" s="42" t="str">
        <f t="shared" si="1"/>
        <v>Lebih Dari Cukup</v>
      </c>
    </row>
    <row r="55" spans="1:8" ht="24" x14ac:dyDescent="0.25">
      <c r="A55" s="42">
        <v>45</v>
      </c>
      <c r="B55" s="56" t="s">
        <v>304</v>
      </c>
      <c r="C55" s="42">
        <v>8</v>
      </c>
      <c r="D55" s="42">
        <v>2</v>
      </c>
      <c r="E55" s="42">
        <v>20</v>
      </c>
      <c r="F55" s="42">
        <v>6</v>
      </c>
      <c r="G55" s="42">
        <f t="shared" si="0"/>
        <v>36</v>
      </c>
      <c r="H55" s="42" t="str">
        <f t="shared" si="1"/>
        <v>Lebih Baik</v>
      </c>
    </row>
    <row r="56" spans="1:8" x14ac:dyDescent="0.25">
      <c r="A56" s="42">
        <v>46</v>
      </c>
      <c r="B56" s="56" t="s">
        <v>305</v>
      </c>
      <c r="C56" s="42">
        <v>8</v>
      </c>
      <c r="D56" s="42">
        <v>4</v>
      </c>
      <c r="E56" s="42">
        <v>15</v>
      </c>
      <c r="F56" s="42">
        <v>6</v>
      </c>
      <c r="G56" s="42">
        <f t="shared" si="0"/>
        <v>33</v>
      </c>
      <c r="H56" s="42" t="str">
        <f t="shared" si="1"/>
        <v>Baik</v>
      </c>
    </row>
    <row r="57" spans="1:8" x14ac:dyDescent="0.25">
      <c r="A57" s="42">
        <v>47</v>
      </c>
      <c r="B57" s="56" t="s">
        <v>306</v>
      </c>
      <c r="C57" s="42">
        <v>6</v>
      </c>
      <c r="D57" s="42">
        <v>4</v>
      </c>
      <c r="E57" s="42">
        <v>15</v>
      </c>
      <c r="F57" s="42">
        <v>8</v>
      </c>
      <c r="G57" s="42">
        <f t="shared" si="0"/>
        <v>33</v>
      </c>
      <c r="H57" s="42" t="str">
        <f t="shared" si="1"/>
        <v>Baik</v>
      </c>
    </row>
    <row r="58" spans="1:8" ht="24" x14ac:dyDescent="0.25">
      <c r="A58" s="42">
        <v>48</v>
      </c>
      <c r="B58" s="56" t="s">
        <v>307</v>
      </c>
      <c r="C58" s="42">
        <v>8</v>
      </c>
      <c r="D58" s="42">
        <v>4</v>
      </c>
      <c r="E58" s="42">
        <v>15</v>
      </c>
      <c r="F58" s="42">
        <v>8</v>
      </c>
      <c r="G58" s="42">
        <f t="shared" si="0"/>
        <v>35</v>
      </c>
      <c r="H58" s="42" t="str">
        <f t="shared" si="1"/>
        <v>Lebih Baik</v>
      </c>
    </row>
    <row r="59" spans="1:8" x14ac:dyDescent="0.25">
      <c r="A59" s="108" t="s">
        <v>11</v>
      </c>
      <c r="B59" s="108"/>
      <c r="C59" s="108"/>
      <c r="D59" s="108"/>
      <c r="E59" s="108"/>
      <c r="F59" s="108"/>
      <c r="G59" s="72">
        <f>MIN(G11:G58)</f>
        <v>10</v>
      </c>
    </row>
    <row r="60" spans="1:8" x14ac:dyDescent="0.25">
      <c r="A60" s="109" t="s">
        <v>12</v>
      </c>
      <c r="B60" s="109"/>
      <c r="C60" s="109"/>
      <c r="D60" s="109"/>
      <c r="E60" s="109"/>
      <c r="F60" s="109"/>
      <c r="G60" s="72">
        <f>MAX(G11:G58)</f>
        <v>38</v>
      </c>
    </row>
    <row r="61" spans="1:8" x14ac:dyDescent="0.25">
      <c r="A61" s="108" t="s">
        <v>13</v>
      </c>
      <c r="B61" s="108"/>
      <c r="C61" s="108"/>
      <c r="D61" s="108"/>
      <c r="E61" s="108"/>
      <c r="F61" s="108"/>
      <c r="G61" s="74">
        <f>AVERAGE(G11:G58)</f>
        <v>27.90625</v>
      </c>
    </row>
  </sheetData>
  <mergeCells count="12">
    <mergeCell ref="A59:F59"/>
    <mergeCell ref="A60:F60"/>
    <mergeCell ref="A61:F61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3"/>
  <sheetViews>
    <sheetView topLeftCell="A47" workbookViewId="0">
      <selection activeCell="A34" sqref="A34:A59"/>
    </sheetView>
  </sheetViews>
  <sheetFormatPr defaultRowHeight="15" x14ac:dyDescent="0.25"/>
  <cols>
    <col min="1" max="1" width="3.5703125" customWidth="1"/>
    <col min="2" max="2" width="10.28515625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.5703125" bestFit="1" customWidth="1"/>
    <col min="8" max="8" width="19.5703125" customWidth="1"/>
  </cols>
  <sheetData>
    <row r="2" spans="1:9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9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9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9" x14ac:dyDescent="0.25">
      <c r="A5" s="2"/>
      <c r="B5" s="2"/>
      <c r="C5" s="2"/>
      <c r="D5" s="2"/>
      <c r="E5" s="2"/>
      <c r="F5" s="2"/>
      <c r="G5" s="2"/>
      <c r="H5" s="2"/>
    </row>
    <row r="6" spans="1:9" x14ac:dyDescent="0.25">
      <c r="A6" s="67" t="s">
        <v>370</v>
      </c>
      <c r="B6" s="33"/>
      <c r="C6" s="69"/>
      <c r="D6" s="40"/>
      <c r="E6" s="68"/>
      <c r="F6" s="68"/>
      <c r="G6" s="67" t="s">
        <v>311</v>
      </c>
      <c r="H6" s="68"/>
      <c r="I6" s="40"/>
    </row>
    <row r="7" spans="1:9" x14ac:dyDescent="0.25">
      <c r="A7" s="40"/>
      <c r="B7" s="40"/>
      <c r="C7" s="40"/>
      <c r="D7" s="40"/>
      <c r="E7" s="40"/>
      <c r="F7" s="40"/>
      <c r="G7" s="40"/>
      <c r="H7" s="40"/>
      <c r="I7" s="40"/>
    </row>
    <row r="8" spans="1:9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</row>
    <row r="9" spans="1:9" x14ac:dyDescent="0.25">
      <c r="A9" s="86"/>
      <c r="B9" s="86"/>
      <c r="C9" s="86" t="s">
        <v>6</v>
      </c>
      <c r="D9" s="86"/>
      <c r="E9" s="86"/>
      <c r="F9" s="86"/>
      <c r="G9" s="86"/>
      <c r="H9" s="86"/>
    </row>
    <row r="10" spans="1:9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</row>
    <row r="11" spans="1:9" ht="24" x14ac:dyDescent="0.25">
      <c r="A11" s="42">
        <v>1</v>
      </c>
      <c r="B11" s="56" t="s">
        <v>312</v>
      </c>
      <c r="C11" s="42">
        <v>8</v>
      </c>
      <c r="D11" s="42">
        <v>4</v>
      </c>
      <c r="E11" s="42">
        <v>12</v>
      </c>
      <c r="F11" s="42">
        <v>8</v>
      </c>
      <c r="G11" s="42">
        <f>SUM(C11:F11)</f>
        <v>32</v>
      </c>
      <c r="H11" s="42" t="str">
        <f>IF(G11&gt;=39,"Sangat Baik",IF(G11&gt;=37.5,"Hampir Sangat Baik",IF(G11&gt;=35,"Lebih Baik",IF(G11&gt;=30,"Baik",IF(G11&gt;=27.5,"Hampir Baik",IF(G11&gt;=25,"Lebih Dari Cukup",IF(G11&gt;=20,"Cukup",IF(G11&gt;=10,"Kurang","Jelek"))))))))</f>
        <v>Baik</v>
      </c>
    </row>
    <row r="12" spans="1:9" ht="22.5" customHeight="1" x14ac:dyDescent="0.25">
      <c r="A12" s="42">
        <v>2</v>
      </c>
      <c r="B12" s="56" t="s">
        <v>313</v>
      </c>
      <c r="C12" s="42">
        <v>8</v>
      </c>
      <c r="D12" s="42">
        <v>4</v>
      </c>
      <c r="E12" s="42">
        <v>12</v>
      </c>
      <c r="F12" s="42">
        <v>8</v>
      </c>
      <c r="G12" s="42">
        <f t="shared" ref="G12:G59" si="0">SUM(C12:F12)</f>
        <v>32</v>
      </c>
      <c r="H12" s="42" t="str">
        <f t="shared" ref="H12:H59" si="1">IF(G12&gt;=39,"Sangat Baik",IF(G12&gt;=37.5,"Hampir Sangat Baik",IF(G12&gt;=35,"Lebih Baik",IF(G12&gt;=30,"Baik",IF(G12&gt;=27.5,"Hampir Baik",IF(G12&gt;=25,"Lebih Dari Cukup",IF(G12&gt;=20,"Cukup",IF(G12&gt;=10,"Kurang","Jelek"))))))))</f>
        <v>Baik</v>
      </c>
    </row>
    <row r="13" spans="1:9" ht="24" x14ac:dyDescent="0.25">
      <c r="A13" s="42">
        <v>3</v>
      </c>
      <c r="B13" s="56" t="s">
        <v>314</v>
      </c>
      <c r="C13" s="42">
        <v>8</v>
      </c>
      <c r="D13" s="42">
        <v>4</v>
      </c>
      <c r="E13" s="42">
        <v>12</v>
      </c>
      <c r="F13" s="42">
        <v>8</v>
      </c>
      <c r="G13" s="42">
        <f t="shared" si="0"/>
        <v>32</v>
      </c>
      <c r="H13" s="42" t="str">
        <f t="shared" si="1"/>
        <v>Baik</v>
      </c>
    </row>
    <row r="14" spans="1:9" ht="33.75" customHeight="1" x14ac:dyDescent="0.25">
      <c r="A14" s="42">
        <v>4</v>
      </c>
      <c r="B14" s="56" t="s">
        <v>315</v>
      </c>
      <c r="C14" s="42">
        <v>8</v>
      </c>
      <c r="D14" s="42">
        <v>4</v>
      </c>
      <c r="E14" s="42">
        <v>8</v>
      </c>
      <c r="F14" s="42">
        <v>8</v>
      </c>
      <c r="G14" s="42">
        <f t="shared" si="0"/>
        <v>28</v>
      </c>
      <c r="H14" s="42" t="str">
        <f t="shared" si="1"/>
        <v>Hampir Baik</v>
      </c>
    </row>
    <row r="15" spans="1:9" ht="24" x14ac:dyDescent="0.25">
      <c r="A15" s="53">
        <v>5</v>
      </c>
      <c r="B15" s="65" t="s">
        <v>316</v>
      </c>
      <c r="C15" s="53">
        <v>5</v>
      </c>
      <c r="D15" s="53">
        <v>5</v>
      </c>
      <c r="E15" s="53">
        <v>5</v>
      </c>
      <c r="F15" s="53">
        <v>5</v>
      </c>
      <c r="G15" s="53">
        <f t="shared" si="0"/>
        <v>20</v>
      </c>
      <c r="H15" s="42" t="str">
        <f t="shared" si="1"/>
        <v>Cukup</v>
      </c>
    </row>
    <row r="16" spans="1:9" ht="24" x14ac:dyDescent="0.25">
      <c r="A16" s="42">
        <v>6</v>
      </c>
      <c r="B16" s="56" t="s">
        <v>317</v>
      </c>
      <c r="C16" s="42">
        <v>8</v>
      </c>
      <c r="D16" s="42">
        <v>4</v>
      </c>
      <c r="E16" s="42">
        <v>8</v>
      </c>
      <c r="F16" s="42">
        <v>8</v>
      </c>
      <c r="G16" s="42">
        <f t="shared" si="0"/>
        <v>28</v>
      </c>
      <c r="H16" s="42" t="str">
        <f t="shared" si="1"/>
        <v>Hampir Baik</v>
      </c>
    </row>
    <row r="17" spans="1:8" ht="24" x14ac:dyDescent="0.25">
      <c r="A17" s="42">
        <v>7</v>
      </c>
      <c r="B17" s="56" t="s">
        <v>318</v>
      </c>
      <c r="C17" s="42">
        <v>4</v>
      </c>
      <c r="D17" s="42">
        <v>4</v>
      </c>
      <c r="E17" s="42">
        <v>8</v>
      </c>
      <c r="F17" s="42">
        <v>6</v>
      </c>
      <c r="G17" s="42">
        <f t="shared" si="0"/>
        <v>22</v>
      </c>
      <c r="H17" s="42" t="str">
        <f t="shared" si="1"/>
        <v>Cukup</v>
      </c>
    </row>
    <row r="18" spans="1:8" x14ac:dyDescent="0.25">
      <c r="A18" s="42">
        <v>8</v>
      </c>
      <c r="B18" s="56" t="s">
        <v>319</v>
      </c>
      <c r="C18" s="42">
        <v>6</v>
      </c>
      <c r="D18" s="42">
        <v>2</v>
      </c>
      <c r="E18" s="42">
        <v>12</v>
      </c>
      <c r="F18" s="42">
        <v>6</v>
      </c>
      <c r="G18" s="42">
        <f t="shared" si="0"/>
        <v>26</v>
      </c>
      <c r="H18" s="42" t="str">
        <f t="shared" si="1"/>
        <v>Lebih Dari Cukup</v>
      </c>
    </row>
    <row r="19" spans="1:8" ht="24" x14ac:dyDescent="0.25">
      <c r="A19" s="42">
        <v>9</v>
      </c>
      <c r="B19" s="56" t="s">
        <v>320</v>
      </c>
      <c r="C19" s="42">
        <v>6</v>
      </c>
      <c r="D19" s="42">
        <v>2</v>
      </c>
      <c r="E19" s="42">
        <v>12</v>
      </c>
      <c r="F19" s="42">
        <v>6</v>
      </c>
      <c r="G19" s="42">
        <f t="shared" si="0"/>
        <v>26</v>
      </c>
      <c r="H19" s="42" t="str">
        <f t="shared" si="1"/>
        <v>Lebih Dari Cukup</v>
      </c>
    </row>
    <row r="20" spans="1:8" ht="24" x14ac:dyDescent="0.25">
      <c r="A20" s="42">
        <v>10</v>
      </c>
      <c r="B20" s="56" t="s">
        <v>321</v>
      </c>
      <c r="C20" s="42">
        <v>6</v>
      </c>
      <c r="D20" s="42">
        <v>2</v>
      </c>
      <c r="E20" s="42">
        <v>12</v>
      </c>
      <c r="F20" s="42">
        <v>6</v>
      </c>
      <c r="G20" s="42">
        <f t="shared" si="0"/>
        <v>26</v>
      </c>
      <c r="H20" s="42" t="str">
        <f t="shared" si="1"/>
        <v>Lebih Dari Cukup</v>
      </c>
    </row>
    <row r="21" spans="1:8" ht="33.75" customHeight="1" x14ac:dyDescent="0.25">
      <c r="A21" s="42">
        <v>11</v>
      </c>
      <c r="B21" s="56" t="s">
        <v>322</v>
      </c>
      <c r="C21" s="53">
        <v>6</v>
      </c>
      <c r="D21" s="53">
        <v>2</v>
      </c>
      <c r="E21" s="53">
        <v>8</v>
      </c>
      <c r="F21" s="53">
        <v>6</v>
      </c>
      <c r="G21" s="53">
        <f t="shared" si="0"/>
        <v>22</v>
      </c>
      <c r="H21" s="42" t="str">
        <f t="shared" si="1"/>
        <v>Cukup</v>
      </c>
    </row>
    <row r="22" spans="1:8" x14ac:dyDescent="0.25">
      <c r="A22" s="42">
        <v>12</v>
      </c>
      <c r="B22" s="56" t="s">
        <v>323</v>
      </c>
      <c r="C22" s="42">
        <v>6</v>
      </c>
      <c r="D22" s="42">
        <v>2</v>
      </c>
      <c r="E22" s="42">
        <v>8</v>
      </c>
      <c r="F22" s="42">
        <v>6</v>
      </c>
      <c r="G22" s="42">
        <f t="shared" si="0"/>
        <v>22</v>
      </c>
      <c r="H22" s="42" t="str">
        <f t="shared" si="1"/>
        <v>Cukup</v>
      </c>
    </row>
    <row r="23" spans="1:8" ht="22.5" customHeight="1" x14ac:dyDescent="0.25">
      <c r="A23" s="42">
        <v>13</v>
      </c>
      <c r="B23" s="56" t="s">
        <v>324</v>
      </c>
      <c r="C23" s="42">
        <v>6</v>
      </c>
      <c r="D23" s="42">
        <v>2</v>
      </c>
      <c r="E23" s="42">
        <v>12</v>
      </c>
      <c r="F23" s="42">
        <v>6</v>
      </c>
      <c r="G23" s="42">
        <f t="shared" si="0"/>
        <v>26</v>
      </c>
      <c r="H23" s="42" t="str">
        <f t="shared" si="1"/>
        <v>Lebih Dari Cukup</v>
      </c>
    </row>
    <row r="24" spans="1:8" ht="24" x14ac:dyDescent="0.25">
      <c r="A24" s="42">
        <v>14</v>
      </c>
      <c r="B24" s="56" t="s">
        <v>325</v>
      </c>
      <c r="C24" s="42">
        <v>4</v>
      </c>
      <c r="D24" s="42">
        <v>2</v>
      </c>
      <c r="E24" s="42">
        <v>8</v>
      </c>
      <c r="F24" s="42">
        <v>6</v>
      </c>
      <c r="G24" s="42">
        <f t="shared" si="0"/>
        <v>20</v>
      </c>
      <c r="H24" s="42" t="str">
        <f t="shared" si="1"/>
        <v>Cukup</v>
      </c>
    </row>
    <row r="25" spans="1:8" ht="36" x14ac:dyDescent="0.25">
      <c r="A25" s="42">
        <v>15</v>
      </c>
      <c r="B25" s="56" t="s">
        <v>326</v>
      </c>
      <c r="C25" s="42">
        <v>4</v>
      </c>
      <c r="D25" s="42">
        <v>5</v>
      </c>
      <c r="E25" s="42">
        <v>5</v>
      </c>
      <c r="F25" s="42">
        <v>6</v>
      </c>
      <c r="G25" s="42">
        <f t="shared" si="0"/>
        <v>20</v>
      </c>
      <c r="H25" s="42" t="str">
        <f t="shared" si="1"/>
        <v>Cukup</v>
      </c>
    </row>
    <row r="26" spans="1:8" ht="33.75" customHeight="1" x14ac:dyDescent="0.25">
      <c r="A26" s="42">
        <v>16</v>
      </c>
      <c r="B26" s="56" t="s">
        <v>327</v>
      </c>
      <c r="C26" s="53">
        <v>5</v>
      </c>
      <c r="D26" s="53">
        <v>5</v>
      </c>
      <c r="E26" s="53">
        <v>4</v>
      </c>
      <c r="F26" s="53">
        <v>6</v>
      </c>
      <c r="G26" s="53">
        <f t="shared" si="0"/>
        <v>20</v>
      </c>
      <c r="H26" s="42" t="str">
        <f t="shared" si="1"/>
        <v>Cukup</v>
      </c>
    </row>
    <row r="27" spans="1:8" ht="24" x14ac:dyDescent="0.25">
      <c r="A27" s="42">
        <v>17</v>
      </c>
      <c r="B27" s="56" t="s">
        <v>328</v>
      </c>
      <c r="C27" s="42">
        <v>5</v>
      </c>
      <c r="D27" s="42">
        <v>5</v>
      </c>
      <c r="E27" s="42">
        <v>4</v>
      </c>
      <c r="F27" s="42">
        <v>6</v>
      </c>
      <c r="G27" s="42">
        <f t="shared" si="0"/>
        <v>20</v>
      </c>
      <c r="H27" s="42" t="str">
        <f t="shared" si="1"/>
        <v>Cukup</v>
      </c>
    </row>
    <row r="28" spans="1:8" ht="36" x14ac:dyDescent="0.25">
      <c r="A28" s="42">
        <v>18</v>
      </c>
      <c r="B28" s="56" t="s">
        <v>329</v>
      </c>
      <c r="C28" s="42">
        <v>5</v>
      </c>
      <c r="D28" s="42">
        <v>5</v>
      </c>
      <c r="E28" s="42">
        <v>4</v>
      </c>
      <c r="F28" s="42">
        <v>6</v>
      </c>
      <c r="G28" s="42">
        <f t="shared" si="0"/>
        <v>20</v>
      </c>
      <c r="H28" s="42" t="str">
        <f t="shared" si="1"/>
        <v>Cukup</v>
      </c>
    </row>
    <row r="29" spans="1:8" ht="36" x14ac:dyDescent="0.25">
      <c r="A29" s="42">
        <v>19</v>
      </c>
      <c r="B29" s="56" t="s">
        <v>330</v>
      </c>
      <c r="C29" s="42">
        <v>5</v>
      </c>
      <c r="D29" s="42">
        <v>5</v>
      </c>
      <c r="E29" s="42">
        <v>4</v>
      </c>
      <c r="F29" s="42">
        <v>6</v>
      </c>
      <c r="G29" s="42">
        <f t="shared" si="0"/>
        <v>20</v>
      </c>
      <c r="H29" s="42" t="str">
        <f t="shared" si="1"/>
        <v>Cukup</v>
      </c>
    </row>
    <row r="30" spans="1:8" ht="24" x14ac:dyDescent="0.25">
      <c r="A30" s="42">
        <v>20</v>
      </c>
      <c r="B30" s="56" t="s">
        <v>331</v>
      </c>
      <c r="C30" s="42">
        <v>5</v>
      </c>
      <c r="D30" s="42">
        <v>5</v>
      </c>
      <c r="E30" s="42">
        <v>4</v>
      </c>
      <c r="F30" s="42">
        <v>6</v>
      </c>
      <c r="G30" s="42">
        <f t="shared" si="0"/>
        <v>20</v>
      </c>
      <c r="H30" s="42" t="str">
        <f t="shared" si="1"/>
        <v>Cukup</v>
      </c>
    </row>
    <row r="31" spans="1:8" ht="24" x14ac:dyDescent="0.25">
      <c r="A31" s="42">
        <v>21</v>
      </c>
      <c r="B31" s="56" t="s">
        <v>332</v>
      </c>
      <c r="C31" s="42">
        <v>5</v>
      </c>
      <c r="D31" s="42">
        <v>5</v>
      </c>
      <c r="E31" s="42">
        <v>4</v>
      </c>
      <c r="F31" s="42">
        <v>6</v>
      </c>
      <c r="G31" s="42">
        <f t="shared" si="0"/>
        <v>20</v>
      </c>
      <c r="H31" s="42" t="str">
        <f t="shared" si="1"/>
        <v>Cukup</v>
      </c>
    </row>
    <row r="32" spans="1:8" ht="24" x14ac:dyDescent="0.25">
      <c r="A32" s="42">
        <v>22</v>
      </c>
      <c r="B32" s="56" t="s">
        <v>333</v>
      </c>
      <c r="C32" s="42">
        <v>5</v>
      </c>
      <c r="D32" s="42">
        <v>5</v>
      </c>
      <c r="E32" s="42">
        <v>4</v>
      </c>
      <c r="F32" s="42">
        <v>6</v>
      </c>
      <c r="G32" s="42">
        <f t="shared" si="0"/>
        <v>20</v>
      </c>
      <c r="H32" s="42" t="str">
        <f t="shared" si="1"/>
        <v>Cukup</v>
      </c>
    </row>
    <row r="33" spans="1:8" x14ac:dyDescent="0.25">
      <c r="A33" s="42">
        <v>23</v>
      </c>
      <c r="B33" s="56" t="s">
        <v>334</v>
      </c>
      <c r="C33" s="53">
        <v>4</v>
      </c>
      <c r="D33" s="53">
        <v>4</v>
      </c>
      <c r="E33" s="53">
        <v>8</v>
      </c>
      <c r="F33" s="53">
        <v>6</v>
      </c>
      <c r="G33" s="53">
        <f t="shared" si="0"/>
        <v>22</v>
      </c>
      <c r="H33" s="42" t="str">
        <f t="shared" si="1"/>
        <v>Cukup</v>
      </c>
    </row>
    <row r="34" spans="1:8" ht="24" x14ac:dyDescent="0.25">
      <c r="A34" s="42">
        <v>24</v>
      </c>
      <c r="B34" s="56" t="s">
        <v>335</v>
      </c>
      <c r="C34" s="42">
        <v>5</v>
      </c>
      <c r="D34" s="42">
        <v>5</v>
      </c>
      <c r="E34" s="42">
        <v>4</v>
      </c>
      <c r="F34" s="42">
        <v>6</v>
      </c>
      <c r="G34" s="42">
        <f t="shared" si="0"/>
        <v>20</v>
      </c>
      <c r="H34" s="42" t="str">
        <f t="shared" si="1"/>
        <v>Cukup</v>
      </c>
    </row>
    <row r="35" spans="1:8" ht="33.75" customHeight="1" x14ac:dyDescent="0.25">
      <c r="A35" s="42">
        <v>25</v>
      </c>
      <c r="B35" s="56" t="s">
        <v>336</v>
      </c>
      <c r="C35" s="42">
        <v>4</v>
      </c>
      <c r="D35" s="42">
        <v>2</v>
      </c>
      <c r="E35" s="42">
        <v>8</v>
      </c>
      <c r="F35" s="42">
        <v>6</v>
      </c>
      <c r="G35" s="42">
        <f t="shared" si="0"/>
        <v>20</v>
      </c>
      <c r="H35" s="42" t="str">
        <f t="shared" si="1"/>
        <v>Cukup</v>
      </c>
    </row>
    <row r="36" spans="1:8" ht="24" x14ac:dyDescent="0.25">
      <c r="A36" s="42">
        <v>26</v>
      </c>
      <c r="B36" s="56" t="s">
        <v>337</v>
      </c>
      <c r="C36" s="42">
        <v>5</v>
      </c>
      <c r="D36" s="42">
        <v>5</v>
      </c>
      <c r="E36" s="42">
        <v>5</v>
      </c>
      <c r="F36" s="42">
        <v>5</v>
      </c>
      <c r="G36" s="42">
        <f t="shared" si="0"/>
        <v>20</v>
      </c>
      <c r="H36" s="42" t="str">
        <f t="shared" si="1"/>
        <v>Cukup</v>
      </c>
    </row>
    <row r="37" spans="1:8" ht="22.5" customHeight="1" x14ac:dyDescent="0.25">
      <c r="A37" s="42">
        <v>27</v>
      </c>
      <c r="B37" s="56" t="s">
        <v>338</v>
      </c>
      <c r="C37" s="42">
        <v>5</v>
      </c>
      <c r="D37" s="42">
        <v>5</v>
      </c>
      <c r="E37" s="42">
        <v>5</v>
      </c>
      <c r="F37" s="42">
        <v>5</v>
      </c>
      <c r="G37" s="42">
        <f t="shared" si="0"/>
        <v>20</v>
      </c>
      <c r="H37" s="42" t="str">
        <f t="shared" si="1"/>
        <v>Cukup</v>
      </c>
    </row>
    <row r="38" spans="1:8" ht="28.5" customHeight="1" x14ac:dyDescent="0.25">
      <c r="A38" s="42">
        <v>28</v>
      </c>
      <c r="B38" s="56" t="s">
        <v>339</v>
      </c>
      <c r="C38" s="42">
        <v>5</v>
      </c>
      <c r="D38" s="42">
        <v>5</v>
      </c>
      <c r="E38" s="42">
        <v>5</v>
      </c>
      <c r="F38" s="42">
        <v>5</v>
      </c>
      <c r="G38" s="42">
        <f t="shared" si="0"/>
        <v>20</v>
      </c>
      <c r="H38" s="42" t="str">
        <f t="shared" si="1"/>
        <v>Cukup</v>
      </c>
    </row>
    <row r="39" spans="1:8" ht="33.75" customHeight="1" x14ac:dyDescent="0.25">
      <c r="A39" s="42">
        <v>29</v>
      </c>
      <c r="B39" s="56" t="s">
        <v>340</v>
      </c>
      <c r="C39" s="42">
        <v>4</v>
      </c>
      <c r="D39" s="42">
        <v>4</v>
      </c>
      <c r="E39" s="42">
        <v>12</v>
      </c>
      <c r="F39" s="42">
        <v>4</v>
      </c>
      <c r="G39" s="42">
        <f t="shared" si="0"/>
        <v>24</v>
      </c>
      <c r="H39" s="42" t="str">
        <f t="shared" si="1"/>
        <v>Cukup</v>
      </c>
    </row>
    <row r="40" spans="1:8" ht="24" x14ac:dyDescent="0.25">
      <c r="A40" s="42">
        <v>30</v>
      </c>
      <c r="B40" s="56" t="s">
        <v>341</v>
      </c>
      <c r="C40" s="42">
        <v>4</v>
      </c>
      <c r="D40" s="42">
        <v>4</v>
      </c>
      <c r="E40" s="42">
        <v>8</v>
      </c>
      <c r="F40" s="42">
        <v>4</v>
      </c>
      <c r="G40" s="42">
        <f t="shared" si="0"/>
        <v>20</v>
      </c>
      <c r="H40" s="42" t="str">
        <f t="shared" si="1"/>
        <v>Cukup</v>
      </c>
    </row>
    <row r="41" spans="1:8" ht="36" x14ac:dyDescent="0.25">
      <c r="A41" s="42">
        <v>31</v>
      </c>
      <c r="B41" s="56" t="s">
        <v>342</v>
      </c>
      <c r="C41" s="42">
        <v>4</v>
      </c>
      <c r="D41" s="42">
        <v>4</v>
      </c>
      <c r="E41" s="42">
        <v>12</v>
      </c>
      <c r="F41" s="42">
        <v>4</v>
      </c>
      <c r="G41" s="42">
        <f t="shared" si="0"/>
        <v>24</v>
      </c>
      <c r="H41" s="42" t="str">
        <f t="shared" si="1"/>
        <v>Cukup</v>
      </c>
    </row>
    <row r="42" spans="1:8" ht="22.5" customHeight="1" x14ac:dyDescent="0.25">
      <c r="A42" s="42">
        <v>32</v>
      </c>
      <c r="B42" s="56" t="s">
        <v>343</v>
      </c>
      <c r="C42" s="42">
        <v>5</v>
      </c>
      <c r="D42" s="42">
        <v>2</v>
      </c>
      <c r="E42" s="42">
        <v>8</v>
      </c>
      <c r="F42" s="42">
        <v>5</v>
      </c>
      <c r="G42" s="42">
        <f t="shared" si="0"/>
        <v>20</v>
      </c>
      <c r="H42" s="42" t="str">
        <f t="shared" si="1"/>
        <v>Cukup</v>
      </c>
    </row>
    <row r="43" spans="1:8" ht="33.75" customHeight="1" x14ac:dyDescent="0.25">
      <c r="A43" s="42">
        <v>33</v>
      </c>
      <c r="B43" s="56" t="s">
        <v>344</v>
      </c>
      <c r="C43" s="42">
        <v>4</v>
      </c>
      <c r="D43" s="42">
        <v>4</v>
      </c>
      <c r="E43" s="42">
        <v>8</v>
      </c>
      <c r="F43" s="42">
        <v>4</v>
      </c>
      <c r="G43" s="42">
        <f t="shared" si="0"/>
        <v>20</v>
      </c>
      <c r="H43" s="42" t="str">
        <f t="shared" si="1"/>
        <v>Cukup</v>
      </c>
    </row>
    <row r="44" spans="1:8" ht="24" x14ac:dyDescent="0.25">
      <c r="A44" s="42">
        <v>34</v>
      </c>
      <c r="B44" s="56" t="s">
        <v>345</v>
      </c>
      <c r="C44" s="42">
        <v>4</v>
      </c>
      <c r="D44" s="42">
        <v>4</v>
      </c>
      <c r="E44" s="42">
        <v>12</v>
      </c>
      <c r="F44" s="42">
        <v>4</v>
      </c>
      <c r="G44" s="42">
        <f t="shared" si="0"/>
        <v>24</v>
      </c>
      <c r="H44" s="42" t="str">
        <f t="shared" si="1"/>
        <v>Cukup</v>
      </c>
    </row>
    <row r="45" spans="1:8" ht="33.75" customHeight="1" x14ac:dyDescent="0.25">
      <c r="A45" s="42">
        <v>35</v>
      </c>
      <c r="B45" s="56" t="s">
        <v>346</v>
      </c>
      <c r="C45" s="42">
        <v>4</v>
      </c>
      <c r="D45" s="42">
        <v>4</v>
      </c>
      <c r="E45" s="42">
        <v>8</v>
      </c>
      <c r="F45" s="42">
        <v>4</v>
      </c>
      <c r="G45" s="42">
        <f t="shared" si="0"/>
        <v>20</v>
      </c>
      <c r="H45" s="42" t="str">
        <f t="shared" si="1"/>
        <v>Cukup</v>
      </c>
    </row>
    <row r="46" spans="1:8" ht="22.5" customHeight="1" x14ac:dyDescent="0.25">
      <c r="A46" s="42">
        <v>36</v>
      </c>
      <c r="B46" s="56" t="s">
        <v>347</v>
      </c>
      <c r="C46" s="42">
        <v>4</v>
      </c>
      <c r="D46" s="42">
        <v>4</v>
      </c>
      <c r="E46" s="42">
        <v>8</v>
      </c>
      <c r="F46" s="42">
        <v>4</v>
      </c>
      <c r="G46" s="42">
        <f t="shared" si="0"/>
        <v>20</v>
      </c>
      <c r="H46" s="42" t="str">
        <f t="shared" si="1"/>
        <v>Cukup</v>
      </c>
    </row>
    <row r="47" spans="1:8" ht="33.75" customHeight="1" x14ac:dyDescent="0.25">
      <c r="A47" s="42">
        <v>37</v>
      </c>
      <c r="B47" s="56" t="s">
        <v>348</v>
      </c>
      <c r="C47" s="42">
        <v>4</v>
      </c>
      <c r="D47" s="42">
        <v>4</v>
      </c>
      <c r="E47" s="42">
        <v>8</v>
      </c>
      <c r="F47" s="42">
        <v>4</v>
      </c>
      <c r="G47" s="42">
        <f t="shared" si="0"/>
        <v>20</v>
      </c>
      <c r="H47" s="42" t="str">
        <f t="shared" si="1"/>
        <v>Cukup</v>
      </c>
    </row>
    <row r="48" spans="1:8" ht="24" x14ac:dyDescent="0.25">
      <c r="A48" s="42">
        <v>38</v>
      </c>
      <c r="B48" s="56" t="s">
        <v>349</v>
      </c>
      <c r="C48" s="42">
        <v>4</v>
      </c>
      <c r="D48" s="42">
        <v>2</v>
      </c>
      <c r="E48" s="42">
        <v>8</v>
      </c>
      <c r="F48" s="42">
        <v>6</v>
      </c>
      <c r="G48" s="42">
        <f t="shared" si="0"/>
        <v>20</v>
      </c>
      <c r="H48" s="42" t="str">
        <f t="shared" si="1"/>
        <v>Cukup</v>
      </c>
    </row>
    <row r="49" spans="1:8" ht="24" x14ac:dyDescent="0.25">
      <c r="A49" s="42">
        <v>39</v>
      </c>
      <c r="B49" s="65" t="s">
        <v>350</v>
      </c>
      <c r="C49" s="53">
        <v>5</v>
      </c>
      <c r="D49" s="53">
        <v>5</v>
      </c>
      <c r="E49" s="53">
        <v>5</v>
      </c>
      <c r="F49" s="53">
        <v>5</v>
      </c>
      <c r="G49" s="53">
        <f t="shared" si="0"/>
        <v>20</v>
      </c>
      <c r="H49" s="42" t="str">
        <f t="shared" si="1"/>
        <v>Cukup</v>
      </c>
    </row>
    <row r="50" spans="1:8" ht="24" x14ac:dyDescent="0.25">
      <c r="A50" s="42">
        <v>40</v>
      </c>
      <c r="B50" s="56" t="s">
        <v>351</v>
      </c>
      <c r="C50" s="42">
        <v>2</v>
      </c>
      <c r="D50" s="42">
        <v>4</v>
      </c>
      <c r="E50" s="42">
        <v>8</v>
      </c>
      <c r="F50" s="42">
        <v>6</v>
      </c>
      <c r="G50" s="42">
        <f t="shared" si="0"/>
        <v>20</v>
      </c>
      <c r="H50" s="42" t="str">
        <f t="shared" si="1"/>
        <v>Cukup</v>
      </c>
    </row>
    <row r="51" spans="1:8" ht="24" x14ac:dyDescent="0.25">
      <c r="A51" s="42">
        <v>41</v>
      </c>
      <c r="B51" s="56" t="s">
        <v>352</v>
      </c>
      <c r="C51" s="42">
        <v>4</v>
      </c>
      <c r="D51" s="42">
        <v>4</v>
      </c>
      <c r="E51" s="42">
        <v>8</v>
      </c>
      <c r="F51" s="42">
        <v>6</v>
      </c>
      <c r="G51" s="42">
        <f t="shared" si="0"/>
        <v>22</v>
      </c>
      <c r="H51" s="42" t="str">
        <f t="shared" si="1"/>
        <v>Cukup</v>
      </c>
    </row>
    <row r="52" spans="1:8" x14ac:dyDescent="0.25">
      <c r="A52" s="42">
        <v>42</v>
      </c>
      <c r="B52" s="56" t="s">
        <v>353</v>
      </c>
      <c r="C52" s="42">
        <v>4</v>
      </c>
      <c r="D52" s="42">
        <v>4</v>
      </c>
      <c r="E52" s="42">
        <v>4</v>
      </c>
      <c r="F52" s="42">
        <v>6</v>
      </c>
      <c r="G52" s="42">
        <f t="shared" si="0"/>
        <v>18</v>
      </c>
      <c r="H52" s="42" t="str">
        <f t="shared" si="1"/>
        <v>Kurang</v>
      </c>
    </row>
    <row r="53" spans="1:8" ht="24" x14ac:dyDescent="0.25">
      <c r="A53" s="42">
        <v>43</v>
      </c>
      <c r="B53" s="56" t="s">
        <v>354</v>
      </c>
      <c r="C53" s="42">
        <v>5</v>
      </c>
      <c r="D53" s="42">
        <v>5</v>
      </c>
      <c r="E53" s="42">
        <v>4</v>
      </c>
      <c r="F53" s="42">
        <v>6</v>
      </c>
      <c r="G53" s="42">
        <f t="shared" si="0"/>
        <v>20</v>
      </c>
      <c r="H53" s="42" t="str">
        <f t="shared" si="1"/>
        <v>Cukup</v>
      </c>
    </row>
    <row r="54" spans="1:8" ht="24" x14ac:dyDescent="0.25">
      <c r="A54" s="42">
        <v>44</v>
      </c>
      <c r="B54" s="56" t="s">
        <v>355</v>
      </c>
      <c r="C54" s="42">
        <v>5</v>
      </c>
      <c r="D54" s="42">
        <v>5</v>
      </c>
      <c r="E54" s="42">
        <v>4</v>
      </c>
      <c r="F54" s="42">
        <v>6</v>
      </c>
      <c r="G54" s="42">
        <f t="shared" si="0"/>
        <v>20</v>
      </c>
      <c r="H54" s="42" t="str">
        <f t="shared" si="1"/>
        <v>Cukup</v>
      </c>
    </row>
    <row r="55" spans="1:8" ht="24" x14ac:dyDescent="0.25">
      <c r="A55" s="42">
        <v>45</v>
      </c>
      <c r="B55" s="56" t="s">
        <v>356</v>
      </c>
      <c r="C55" s="42">
        <v>4</v>
      </c>
      <c r="D55" s="42">
        <v>4</v>
      </c>
      <c r="E55" s="42">
        <v>8</v>
      </c>
      <c r="F55" s="42">
        <v>6</v>
      </c>
      <c r="G55" s="42">
        <f t="shared" si="0"/>
        <v>22</v>
      </c>
      <c r="H55" s="42" t="str">
        <f t="shared" si="1"/>
        <v>Cukup</v>
      </c>
    </row>
    <row r="56" spans="1:8" ht="24" x14ac:dyDescent="0.25">
      <c r="A56" s="42">
        <v>46</v>
      </c>
      <c r="B56" s="56" t="s">
        <v>357</v>
      </c>
      <c r="C56" s="42">
        <v>6</v>
      </c>
      <c r="D56" s="42">
        <v>4</v>
      </c>
      <c r="E56" s="42">
        <v>12</v>
      </c>
      <c r="F56" s="42">
        <v>6</v>
      </c>
      <c r="G56" s="42">
        <f t="shared" si="0"/>
        <v>28</v>
      </c>
      <c r="H56" s="42" t="str">
        <f t="shared" si="1"/>
        <v>Hampir Baik</v>
      </c>
    </row>
    <row r="57" spans="1:8" ht="24" x14ac:dyDescent="0.25">
      <c r="A57" s="42">
        <v>47</v>
      </c>
      <c r="B57" s="56" t="s">
        <v>358</v>
      </c>
      <c r="C57" s="42">
        <v>4</v>
      </c>
      <c r="D57" s="42">
        <v>4</v>
      </c>
      <c r="E57" s="42">
        <v>12</v>
      </c>
      <c r="F57" s="42">
        <v>6</v>
      </c>
      <c r="G57" s="42">
        <f t="shared" si="0"/>
        <v>26</v>
      </c>
      <c r="H57" s="42" t="str">
        <f t="shared" si="1"/>
        <v>Lebih Dari Cukup</v>
      </c>
    </row>
    <row r="58" spans="1:8" x14ac:dyDescent="0.25">
      <c r="A58" s="42">
        <v>48</v>
      </c>
      <c r="B58" s="56" t="s">
        <v>359</v>
      </c>
      <c r="C58" s="42">
        <v>5</v>
      </c>
      <c r="D58" s="42">
        <v>5</v>
      </c>
      <c r="E58" s="42">
        <v>4</v>
      </c>
      <c r="F58" s="42">
        <v>6</v>
      </c>
      <c r="G58" s="42">
        <f t="shared" si="0"/>
        <v>20</v>
      </c>
      <c r="H58" s="42" t="str">
        <f t="shared" si="1"/>
        <v>Cukup</v>
      </c>
    </row>
    <row r="59" spans="1:8" ht="24" x14ac:dyDescent="0.25">
      <c r="A59" s="42">
        <v>49</v>
      </c>
      <c r="B59" s="56" t="s">
        <v>360</v>
      </c>
      <c r="C59" s="42">
        <v>4</v>
      </c>
      <c r="D59" s="42">
        <v>4</v>
      </c>
      <c r="E59" s="42">
        <v>8</v>
      </c>
      <c r="F59" s="42">
        <v>6</v>
      </c>
      <c r="G59" s="42">
        <f t="shared" si="0"/>
        <v>22</v>
      </c>
      <c r="H59" s="42" t="str">
        <f t="shared" si="1"/>
        <v>Cukup</v>
      </c>
    </row>
    <row r="60" spans="1:8" x14ac:dyDescent="0.25">
      <c r="A60" s="110" t="s">
        <v>11</v>
      </c>
      <c r="B60" s="110"/>
      <c r="C60" s="110"/>
      <c r="D60" s="110"/>
      <c r="E60" s="110"/>
      <c r="F60" s="110"/>
      <c r="G60" s="23">
        <f>MIN(G50:G59,G37:G48,G16:G36,G11:G14)</f>
        <v>18</v>
      </c>
      <c r="H60" s="21"/>
    </row>
    <row r="61" spans="1:8" x14ac:dyDescent="0.25">
      <c r="A61" s="111" t="s">
        <v>12</v>
      </c>
      <c r="B61" s="111"/>
      <c r="C61" s="111"/>
      <c r="D61" s="111"/>
      <c r="E61" s="111"/>
      <c r="F61" s="111"/>
      <c r="G61" s="23">
        <f>MAX(G11:G59)</f>
        <v>32</v>
      </c>
      <c r="H61" s="21"/>
    </row>
    <row r="62" spans="1:8" x14ac:dyDescent="0.25">
      <c r="A62" s="111" t="s">
        <v>13</v>
      </c>
      <c r="B62" s="111"/>
      <c r="C62" s="111"/>
      <c r="D62" s="111"/>
      <c r="E62" s="111"/>
      <c r="F62" s="111"/>
      <c r="G62" s="71">
        <f>AVERAGE(G50:G59,G37:G48,G16:G36,G11:G14)</f>
        <v>22.425531914893618</v>
      </c>
      <c r="H62" s="21"/>
    </row>
    <row r="63" spans="1:8" ht="15" customHeight="1" x14ac:dyDescent="0.25"/>
  </sheetData>
  <mergeCells count="12">
    <mergeCell ref="A60:F60"/>
    <mergeCell ref="A61:F61"/>
    <mergeCell ref="A62:F62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2"/>
  <sheetViews>
    <sheetView workbookViewId="0">
      <selection activeCell="F37" sqref="F37"/>
    </sheetView>
  </sheetViews>
  <sheetFormatPr defaultRowHeight="15" x14ac:dyDescent="0.25"/>
  <cols>
    <col min="1" max="1" width="3.5703125" customWidth="1"/>
    <col min="2" max="2" width="11.140625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14.7109375" customWidth="1"/>
    <col min="15" max="15" width="16" customWidth="1"/>
  </cols>
  <sheetData>
    <row r="2" spans="1:15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15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15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15" x14ac:dyDescent="0.25">
      <c r="A5" s="2"/>
      <c r="B5" s="2"/>
      <c r="C5" s="2"/>
      <c r="D5" s="2"/>
      <c r="E5" s="2"/>
      <c r="F5" s="2"/>
      <c r="G5" s="2"/>
      <c r="H5" s="2"/>
    </row>
    <row r="6" spans="1:15" x14ac:dyDescent="0.25">
      <c r="A6" s="67" t="s">
        <v>370</v>
      </c>
      <c r="B6" s="33"/>
      <c r="C6" s="69"/>
      <c r="D6" s="40"/>
      <c r="E6" s="68"/>
      <c r="F6" s="68"/>
      <c r="G6" s="67" t="s">
        <v>361</v>
      </c>
      <c r="H6" s="68"/>
      <c r="I6" s="40"/>
    </row>
    <row r="8" spans="1:15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  <c r="K8" s="24" t="s">
        <v>1</v>
      </c>
      <c r="L8" s="24" t="s">
        <v>166</v>
      </c>
      <c r="M8" s="24" t="s">
        <v>167</v>
      </c>
      <c r="N8" s="24" t="s">
        <v>168</v>
      </c>
      <c r="O8" s="24" t="s">
        <v>169</v>
      </c>
    </row>
    <row r="9" spans="1:15" x14ac:dyDescent="0.25">
      <c r="A9" s="86"/>
      <c r="B9" s="86"/>
      <c r="C9" s="86" t="s">
        <v>6</v>
      </c>
      <c r="D9" s="86"/>
      <c r="E9" s="86"/>
      <c r="F9" s="86"/>
      <c r="G9" s="86"/>
      <c r="H9" s="86"/>
      <c r="K9" s="25">
        <v>1</v>
      </c>
      <c r="L9" s="26" t="s">
        <v>170</v>
      </c>
      <c r="M9" s="25" t="s">
        <v>171</v>
      </c>
      <c r="N9" s="25">
        <v>4</v>
      </c>
      <c r="O9" s="25" t="s">
        <v>172</v>
      </c>
    </row>
    <row r="10" spans="1:15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  <c r="K10" s="27">
        <v>2</v>
      </c>
      <c r="L10" s="28" t="s">
        <v>173</v>
      </c>
      <c r="M10" s="27" t="s">
        <v>174</v>
      </c>
      <c r="N10" s="27">
        <v>3.75</v>
      </c>
      <c r="O10" s="27" t="s">
        <v>175</v>
      </c>
    </row>
    <row r="11" spans="1:15" ht="24" x14ac:dyDescent="0.25">
      <c r="A11" s="42">
        <v>1</v>
      </c>
      <c r="B11" s="56" t="s">
        <v>312</v>
      </c>
      <c r="C11" s="42">
        <v>2</v>
      </c>
      <c r="D11" s="42">
        <v>4</v>
      </c>
      <c r="E11" s="42">
        <v>15</v>
      </c>
      <c r="F11" s="42">
        <v>6</v>
      </c>
      <c r="G11" s="42">
        <f>SUM(C11:F11)</f>
        <v>27</v>
      </c>
      <c r="H11" s="42" t="str">
        <f>IF(G11&gt;39,"Sangat Baik",IF(G11&gt;=37.5,"Hampir Sangat Baik",IF(G11&gt;=35,"Lebih Baik",IF(G11&gt;=30,"Baik",IF(G11&gt;=27.5,"Hampir Baik",IF(G11&gt;=25,"Lebih Dari Cukup",IF(G11&gt;=20,"Cukup",IF(G11&gt;=10,"Kurang","Jelek"))))))))</f>
        <v>Lebih Dari Cukup</v>
      </c>
      <c r="K11" s="25">
        <v>3</v>
      </c>
      <c r="L11" s="26" t="s">
        <v>176</v>
      </c>
      <c r="M11" s="25" t="s">
        <v>177</v>
      </c>
      <c r="N11" s="25">
        <v>3.5</v>
      </c>
      <c r="O11" s="25" t="s">
        <v>178</v>
      </c>
    </row>
    <row r="12" spans="1:15" x14ac:dyDescent="0.25">
      <c r="A12" s="42">
        <v>2</v>
      </c>
      <c r="B12" s="56" t="s">
        <v>313</v>
      </c>
      <c r="C12" s="42">
        <v>2</v>
      </c>
      <c r="D12" s="42">
        <v>3</v>
      </c>
      <c r="E12" s="42">
        <v>15</v>
      </c>
      <c r="F12" s="42">
        <v>8</v>
      </c>
      <c r="G12" s="42">
        <f t="shared" ref="G12:G59" si="0">SUM(C12:F12)</f>
        <v>28</v>
      </c>
      <c r="H12" s="42" t="str">
        <f t="shared" ref="H12:H59" si="1">IF(G12&gt;39,"Sangat Baik",IF(G12&gt;=37.5,"Hampir Sangat Baik",IF(G12&gt;=35,"Lebih Baik",IF(G12&gt;=30,"Baik",IF(G12&gt;=27.5,"Hampir Baik",IF(G12&gt;=25,"Lebih Dari Cukup",IF(G12&gt;=20,"Cukup",IF(G12&gt;=10,"Kurang","Jelek"))))))))</f>
        <v>Hampir Baik</v>
      </c>
      <c r="K12" s="27">
        <v>4</v>
      </c>
      <c r="L12" s="28" t="s">
        <v>179</v>
      </c>
      <c r="M12" s="27" t="s">
        <v>180</v>
      </c>
      <c r="N12" s="27">
        <v>3</v>
      </c>
      <c r="O12" s="27" t="s">
        <v>181</v>
      </c>
    </row>
    <row r="13" spans="1:15" x14ac:dyDescent="0.25">
      <c r="A13" s="42">
        <v>3</v>
      </c>
      <c r="B13" s="56" t="s">
        <v>314</v>
      </c>
      <c r="C13" s="42">
        <v>4</v>
      </c>
      <c r="D13" s="42">
        <v>4</v>
      </c>
      <c r="E13" s="42">
        <v>15</v>
      </c>
      <c r="F13" s="42">
        <v>8</v>
      </c>
      <c r="G13" s="42">
        <f t="shared" si="0"/>
        <v>31</v>
      </c>
      <c r="H13" s="42" t="str">
        <f t="shared" si="1"/>
        <v>Baik</v>
      </c>
      <c r="K13" s="25">
        <v>5</v>
      </c>
      <c r="L13" s="26" t="s">
        <v>182</v>
      </c>
      <c r="M13" s="25" t="s">
        <v>183</v>
      </c>
      <c r="N13" s="25">
        <v>2.75</v>
      </c>
      <c r="O13" s="25" t="s">
        <v>184</v>
      </c>
    </row>
    <row r="14" spans="1:15" x14ac:dyDescent="0.25">
      <c r="A14" s="42">
        <v>4</v>
      </c>
      <c r="B14" s="56" t="s">
        <v>315</v>
      </c>
      <c r="C14" s="42">
        <v>4</v>
      </c>
      <c r="D14" s="42">
        <v>4</v>
      </c>
      <c r="E14" s="42">
        <v>15</v>
      </c>
      <c r="F14" s="42">
        <v>6</v>
      </c>
      <c r="G14" s="42">
        <f t="shared" si="0"/>
        <v>29</v>
      </c>
      <c r="H14" s="42" t="str">
        <f t="shared" si="1"/>
        <v>Hampir Baik</v>
      </c>
      <c r="K14" s="27">
        <v>6</v>
      </c>
      <c r="L14" s="28" t="s">
        <v>185</v>
      </c>
      <c r="M14" s="27" t="s">
        <v>186</v>
      </c>
      <c r="N14" s="27">
        <v>2.5</v>
      </c>
      <c r="O14" s="27" t="s">
        <v>187</v>
      </c>
    </row>
    <row r="15" spans="1:15" ht="24" x14ac:dyDescent="0.25">
      <c r="A15" s="42">
        <v>5</v>
      </c>
      <c r="B15" s="65" t="s">
        <v>316</v>
      </c>
      <c r="C15" s="53">
        <v>5</v>
      </c>
      <c r="D15" s="53">
        <v>5</v>
      </c>
      <c r="E15" s="53">
        <v>5</v>
      </c>
      <c r="F15" s="53">
        <v>5</v>
      </c>
      <c r="G15" s="53">
        <f t="shared" si="0"/>
        <v>20</v>
      </c>
      <c r="H15" s="42" t="str">
        <f t="shared" si="1"/>
        <v>Cukup</v>
      </c>
      <c r="K15" s="25">
        <v>7</v>
      </c>
      <c r="L15" s="26" t="s">
        <v>188</v>
      </c>
      <c r="M15" s="25" t="s">
        <v>189</v>
      </c>
      <c r="N15" s="25">
        <v>2</v>
      </c>
      <c r="O15" s="25" t="s">
        <v>190</v>
      </c>
    </row>
    <row r="16" spans="1:15" ht="24" x14ac:dyDescent="0.25">
      <c r="A16" s="42">
        <v>6</v>
      </c>
      <c r="B16" s="56" t="s">
        <v>317</v>
      </c>
      <c r="C16" s="42">
        <v>4</v>
      </c>
      <c r="D16" s="42">
        <v>4</v>
      </c>
      <c r="E16" s="42">
        <v>10</v>
      </c>
      <c r="F16" s="42">
        <v>6</v>
      </c>
      <c r="G16" s="42">
        <f t="shared" si="0"/>
        <v>24</v>
      </c>
      <c r="H16" s="42" t="str">
        <f t="shared" si="1"/>
        <v>Cukup</v>
      </c>
      <c r="K16" s="27">
        <v>8</v>
      </c>
      <c r="L16" s="28" t="s">
        <v>191</v>
      </c>
      <c r="M16" s="27" t="s">
        <v>192</v>
      </c>
      <c r="N16" s="27">
        <v>1</v>
      </c>
      <c r="O16" s="27" t="s">
        <v>193</v>
      </c>
    </row>
    <row r="17" spans="1:15" ht="24" x14ac:dyDescent="0.25">
      <c r="A17" s="42">
        <v>7</v>
      </c>
      <c r="B17" s="56" t="s">
        <v>318</v>
      </c>
      <c r="C17" s="42">
        <v>2</v>
      </c>
      <c r="D17" s="42">
        <v>2</v>
      </c>
      <c r="E17" s="42">
        <v>10</v>
      </c>
      <c r="F17" s="42">
        <v>6</v>
      </c>
      <c r="G17" s="42">
        <f t="shared" si="0"/>
        <v>20</v>
      </c>
      <c r="H17" s="42" t="str">
        <f t="shared" si="1"/>
        <v>Cukup</v>
      </c>
      <c r="K17" s="25">
        <v>9</v>
      </c>
      <c r="L17" s="26" t="s">
        <v>194</v>
      </c>
      <c r="M17" s="25" t="s">
        <v>195</v>
      </c>
      <c r="N17" s="25">
        <v>0</v>
      </c>
      <c r="O17" s="25" t="s">
        <v>196</v>
      </c>
    </row>
    <row r="18" spans="1:15" x14ac:dyDescent="0.25">
      <c r="A18" s="42">
        <v>8</v>
      </c>
      <c r="B18" s="56" t="s">
        <v>319</v>
      </c>
      <c r="C18" s="42">
        <v>6</v>
      </c>
      <c r="D18" s="42">
        <v>4</v>
      </c>
      <c r="E18" s="42">
        <v>15</v>
      </c>
      <c r="F18" s="42">
        <v>4</v>
      </c>
      <c r="G18" s="42">
        <f t="shared" si="0"/>
        <v>29</v>
      </c>
      <c r="H18" s="42" t="str">
        <f t="shared" si="1"/>
        <v>Hampir Baik</v>
      </c>
    </row>
    <row r="19" spans="1:15" ht="24" x14ac:dyDescent="0.25">
      <c r="A19" s="42">
        <v>9</v>
      </c>
      <c r="B19" s="56" t="s">
        <v>320</v>
      </c>
      <c r="C19" s="42">
        <v>2</v>
      </c>
      <c r="D19" s="42">
        <v>1</v>
      </c>
      <c r="E19" s="42">
        <v>15</v>
      </c>
      <c r="F19" s="42">
        <v>4</v>
      </c>
      <c r="G19" s="42">
        <f t="shared" si="0"/>
        <v>22</v>
      </c>
      <c r="H19" s="42" t="str">
        <f t="shared" si="1"/>
        <v>Cukup</v>
      </c>
    </row>
    <row r="20" spans="1:15" ht="24" x14ac:dyDescent="0.25">
      <c r="A20" s="42">
        <v>10</v>
      </c>
      <c r="B20" s="56" t="s">
        <v>321</v>
      </c>
      <c r="C20" s="42">
        <v>4</v>
      </c>
      <c r="D20" s="42">
        <v>5</v>
      </c>
      <c r="E20" s="42">
        <v>5</v>
      </c>
      <c r="F20" s="42">
        <v>6</v>
      </c>
      <c r="G20" s="42">
        <f t="shared" si="0"/>
        <v>20</v>
      </c>
      <c r="H20" s="42" t="str">
        <f t="shared" si="1"/>
        <v>Cukup</v>
      </c>
    </row>
    <row r="21" spans="1:15" ht="24" x14ac:dyDescent="0.25">
      <c r="A21" s="42">
        <v>11</v>
      </c>
      <c r="B21" s="56" t="s">
        <v>322</v>
      </c>
      <c r="C21" s="53">
        <v>2</v>
      </c>
      <c r="D21" s="53">
        <v>4</v>
      </c>
      <c r="E21" s="53">
        <v>15</v>
      </c>
      <c r="F21" s="53">
        <v>6</v>
      </c>
      <c r="G21" s="53">
        <f t="shared" si="0"/>
        <v>27</v>
      </c>
      <c r="H21" s="42" t="str">
        <f t="shared" si="1"/>
        <v>Lebih Dari Cukup</v>
      </c>
    </row>
    <row r="22" spans="1:15" x14ac:dyDescent="0.25">
      <c r="A22" s="42">
        <v>12</v>
      </c>
      <c r="B22" s="56" t="s">
        <v>323</v>
      </c>
      <c r="C22" s="53">
        <v>5</v>
      </c>
      <c r="D22" s="53">
        <v>5</v>
      </c>
      <c r="E22" s="53">
        <v>5</v>
      </c>
      <c r="F22" s="53">
        <v>5</v>
      </c>
      <c r="G22" s="53">
        <f t="shared" si="0"/>
        <v>20</v>
      </c>
      <c r="H22" s="42" t="str">
        <f t="shared" si="1"/>
        <v>Cukup</v>
      </c>
    </row>
    <row r="23" spans="1:15" ht="24" x14ac:dyDescent="0.25">
      <c r="A23" s="42">
        <v>13</v>
      </c>
      <c r="B23" s="56" t="s">
        <v>324</v>
      </c>
      <c r="C23" s="42">
        <v>2</v>
      </c>
      <c r="D23" s="42">
        <v>2</v>
      </c>
      <c r="E23" s="42">
        <v>10</v>
      </c>
      <c r="F23" s="42">
        <v>6</v>
      </c>
      <c r="G23" s="42">
        <f t="shared" si="0"/>
        <v>20</v>
      </c>
      <c r="H23" s="42" t="str">
        <f t="shared" si="1"/>
        <v>Cukup</v>
      </c>
    </row>
    <row r="24" spans="1:15" ht="24" x14ac:dyDescent="0.25">
      <c r="A24" s="42">
        <v>14</v>
      </c>
      <c r="B24" s="56" t="s">
        <v>325</v>
      </c>
      <c r="C24" s="42">
        <v>4</v>
      </c>
      <c r="D24" s="42">
        <v>4</v>
      </c>
      <c r="E24" s="42">
        <v>15</v>
      </c>
      <c r="F24" s="42">
        <v>6</v>
      </c>
      <c r="G24" s="42">
        <f t="shared" si="0"/>
        <v>29</v>
      </c>
      <c r="H24" s="42" t="str">
        <f t="shared" si="1"/>
        <v>Hampir Baik</v>
      </c>
    </row>
    <row r="25" spans="1:15" ht="24" x14ac:dyDescent="0.25">
      <c r="A25" s="42">
        <v>15</v>
      </c>
      <c r="B25" s="56" t="s">
        <v>326</v>
      </c>
      <c r="C25" s="42">
        <v>5</v>
      </c>
      <c r="D25" s="42">
        <v>5</v>
      </c>
      <c r="E25" s="42">
        <v>5</v>
      </c>
      <c r="F25" s="42">
        <v>5</v>
      </c>
      <c r="G25" s="42">
        <f t="shared" si="0"/>
        <v>20</v>
      </c>
      <c r="H25" s="42" t="str">
        <f t="shared" si="1"/>
        <v>Cukup</v>
      </c>
    </row>
    <row r="26" spans="1:15" ht="24" x14ac:dyDescent="0.25">
      <c r="A26" s="42">
        <v>16</v>
      </c>
      <c r="B26" s="56" t="s">
        <v>327</v>
      </c>
      <c r="C26" s="53">
        <v>3</v>
      </c>
      <c r="D26" s="53">
        <v>5</v>
      </c>
      <c r="E26" s="53">
        <v>10</v>
      </c>
      <c r="F26" s="53">
        <v>2</v>
      </c>
      <c r="G26" s="53">
        <f t="shared" si="0"/>
        <v>20</v>
      </c>
      <c r="H26" s="42" t="str">
        <f t="shared" si="1"/>
        <v>Cukup</v>
      </c>
    </row>
    <row r="27" spans="1:15" x14ac:dyDescent="0.25">
      <c r="A27" s="42">
        <v>17</v>
      </c>
      <c r="B27" s="56" t="s">
        <v>328</v>
      </c>
      <c r="C27" s="42">
        <v>5</v>
      </c>
      <c r="D27" s="42">
        <v>5</v>
      </c>
      <c r="E27" s="42">
        <v>5</v>
      </c>
      <c r="F27" s="42">
        <v>5</v>
      </c>
      <c r="G27" s="42">
        <f t="shared" si="0"/>
        <v>20</v>
      </c>
      <c r="H27" s="42" t="str">
        <f t="shared" si="1"/>
        <v>Cukup</v>
      </c>
    </row>
    <row r="28" spans="1:15" ht="24" x14ac:dyDescent="0.25">
      <c r="A28" s="42">
        <v>18</v>
      </c>
      <c r="B28" s="56" t="s">
        <v>329</v>
      </c>
      <c r="C28" s="42">
        <v>6</v>
      </c>
      <c r="D28" s="42">
        <v>4</v>
      </c>
      <c r="E28" s="42">
        <v>15</v>
      </c>
      <c r="F28" s="42">
        <v>6</v>
      </c>
      <c r="G28" s="42">
        <f t="shared" si="0"/>
        <v>31</v>
      </c>
      <c r="H28" s="42" t="str">
        <f t="shared" si="1"/>
        <v>Baik</v>
      </c>
    </row>
    <row r="29" spans="1:15" ht="24" x14ac:dyDescent="0.25">
      <c r="A29" s="42">
        <v>19</v>
      </c>
      <c r="B29" s="56" t="s">
        <v>330</v>
      </c>
      <c r="C29" s="42">
        <v>6</v>
      </c>
      <c r="D29" s="42">
        <v>4</v>
      </c>
      <c r="E29" s="42">
        <v>15</v>
      </c>
      <c r="F29" s="42">
        <v>6</v>
      </c>
      <c r="G29" s="42">
        <f t="shared" si="0"/>
        <v>31</v>
      </c>
      <c r="H29" s="42" t="str">
        <f t="shared" si="1"/>
        <v>Baik</v>
      </c>
    </row>
    <row r="30" spans="1:15" ht="24" x14ac:dyDescent="0.25">
      <c r="A30" s="42">
        <v>20</v>
      </c>
      <c r="B30" s="56" t="s">
        <v>331</v>
      </c>
      <c r="C30" s="42">
        <v>6</v>
      </c>
      <c r="D30" s="42">
        <v>4</v>
      </c>
      <c r="E30" s="42">
        <v>10</v>
      </c>
      <c r="F30" s="42">
        <v>4</v>
      </c>
      <c r="G30" s="42">
        <f t="shared" si="0"/>
        <v>24</v>
      </c>
      <c r="H30" s="42" t="str">
        <f t="shared" si="1"/>
        <v>Cukup</v>
      </c>
    </row>
    <row r="31" spans="1:15" x14ac:dyDescent="0.25">
      <c r="A31" s="42">
        <v>21</v>
      </c>
      <c r="B31" s="56" t="s">
        <v>332</v>
      </c>
      <c r="C31" s="42">
        <v>2</v>
      </c>
      <c r="D31" s="42">
        <v>4</v>
      </c>
      <c r="E31" s="42">
        <v>10</v>
      </c>
      <c r="F31" s="42">
        <v>4</v>
      </c>
      <c r="G31" s="42">
        <f t="shared" si="0"/>
        <v>20</v>
      </c>
      <c r="H31" s="42" t="str">
        <f t="shared" si="1"/>
        <v>Cukup</v>
      </c>
    </row>
    <row r="32" spans="1:15" ht="24" x14ac:dyDescent="0.25">
      <c r="A32" s="42">
        <v>22</v>
      </c>
      <c r="B32" s="56" t="s">
        <v>333</v>
      </c>
      <c r="C32" s="42">
        <v>2</v>
      </c>
      <c r="D32" s="42">
        <v>4</v>
      </c>
      <c r="E32" s="42">
        <v>10</v>
      </c>
      <c r="F32" s="42">
        <v>4</v>
      </c>
      <c r="G32" s="42">
        <f t="shared" si="0"/>
        <v>20</v>
      </c>
      <c r="H32" s="42" t="str">
        <f t="shared" si="1"/>
        <v>Cukup</v>
      </c>
    </row>
    <row r="33" spans="1:8" x14ac:dyDescent="0.25">
      <c r="A33" s="42">
        <v>23</v>
      </c>
      <c r="B33" s="56" t="s">
        <v>334</v>
      </c>
      <c r="C33" s="53">
        <v>6</v>
      </c>
      <c r="D33" s="53">
        <v>4</v>
      </c>
      <c r="E33" s="53">
        <v>15</v>
      </c>
      <c r="F33" s="53">
        <v>6</v>
      </c>
      <c r="G33" s="53">
        <f t="shared" si="0"/>
        <v>31</v>
      </c>
      <c r="H33" s="42" t="str">
        <f t="shared" si="1"/>
        <v>Baik</v>
      </c>
    </row>
    <row r="34" spans="1:8" ht="24" x14ac:dyDescent="0.25">
      <c r="A34" s="42">
        <v>24</v>
      </c>
      <c r="B34" s="56" t="s">
        <v>335</v>
      </c>
      <c r="C34" s="42">
        <v>6</v>
      </c>
      <c r="D34" s="42">
        <v>4</v>
      </c>
      <c r="E34" s="42">
        <v>15</v>
      </c>
      <c r="F34" s="42">
        <v>6</v>
      </c>
      <c r="G34" s="42">
        <f t="shared" si="0"/>
        <v>31</v>
      </c>
      <c r="H34" s="42" t="str">
        <f t="shared" si="1"/>
        <v>Baik</v>
      </c>
    </row>
    <row r="35" spans="1:8" ht="24" x14ac:dyDescent="0.25">
      <c r="A35" s="42">
        <v>25</v>
      </c>
      <c r="B35" s="56" t="s">
        <v>336</v>
      </c>
      <c r="C35" s="42">
        <v>6</v>
      </c>
      <c r="D35" s="42">
        <v>4</v>
      </c>
      <c r="E35" s="42">
        <v>15</v>
      </c>
      <c r="F35" s="42">
        <v>6</v>
      </c>
      <c r="G35" s="42">
        <f t="shared" si="0"/>
        <v>31</v>
      </c>
      <c r="H35" s="42" t="str">
        <f t="shared" si="1"/>
        <v>Baik</v>
      </c>
    </row>
    <row r="36" spans="1:8" ht="24" x14ac:dyDescent="0.25">
      <c r="A36" s="42">
        <v>26</v>
      </c>
      <c r="B36" s="56" t="s">
        <v>337</v>
      </c>
      <c r="C36" s="42">
        <v>5</v>
      </c>
      <c r="D36" s="42">
        <v>5</v>
      </c>
      <c r="E36" s="42">
        <v>5</v>
      </c>
      <c r="F36" s="42">
        <v>5</v>
      </c>
      <c r="G36" s="42">
        <f t="shared" si="0"/>
        <v>20</v>
      </c>
      <c r="H36" s="42" t="str">
        <f t="shared" si="1"/>
        <v>Cukup</v>
      </c>
    </row>
    <row r="37" spans="1:8" x14ac:dyDescent="0.25">
      <c r="A37" s="42">
        <v>27</v>
      </c>
      <c r="B37" s="56" t="s">
        <v>338</v>
      </c>
      <c r="C37" s="42">
        <v>5</v>
      </c>
      <c r="D37" s="42">
        <v>5</v>
      </c>
      <c r="E37" s="42">
        <v>5</v>
      </c>
      <c r="F37" s="42">
        <v>5</v>
      </c>
      <c r="G37" s="42">
        <f t="shared" si="0"/>
        <v>20</v>
      </c>
      <c r="H37" s="42" t="str">
        <f t="shared" si="1"/>
        <v>Cukup</v>
      </c>
    </row>
    <row r="38" spans="1:8" ht="24" x14ac:dyDescent="0.25">
      <c r="A38" s="42">
        <v>28</v>
      </c>
      <c r="B38" s="56" t="s">
        <v>339</v>
      </c>
      <c r="C38" s="42">
        <v>4</v>
      </c>
      <c r="D38" s="42">
        <v>2</v>
      </c>
      <c r="E38" s="42">
        <v>10</v>
      </c>
      <c r="F38" s="42">
        <v>4</v>
      </c>
      <c r="G38" s="42">
        <f t="shared" si="0"/>
        <v>20</v>
      </c>
      <c r="H38" s="42" t="str">
        <f t="shared" si="1"/>
        <v>Cukup</v>
      </c>
    </row>
    <row r="39" spans="1:8" ht="24" x14ac:dyDescent="0.25">
      <c r="A39" s="42">
        <v>29</v>
      </c>
      <c r="B39" s="56" t="s">
        <v>340</v>
      </c>
      <c r="C39" s="42">
        <v>6</v>
      </c>
      <c r="D39" s="42">
        <v>2</v>
      </c>
      <c r="E39" s="42">
        <v>15</v>
      </c>
      <c r="F39" s="42">
        <v>6</v>
      </c>
      <c r="G39" s="42">
        <f t="shared" si="0"/>
        <v>29</v>
      </c>
      <c r="H39" s="42" t="str">
        <f t="shared" si="1"/>
        <v>Hampir Baik</v>
      </c>
    </row>
    <row r="40" spans="1:8" ht="24" x14ac:dyDescent="0.25">
      <c r="A40" s="42">
        <v>30</v>
      </c>
      <c r="B40" s="56" t="s">
        <v>341</v>
      </c>
      <c r="C40" s="42">
        <v>5</v>
      </c>
      <c r="D40" s="42">
        <v>5</v>
      </c>
      <c r="E40" s="42">
        <v>5</v>
      </c>
      <c r="F40" s="42">
        <v>5</v>
      </c>
      <c r="G40" s="42">
        <f t="shared" si="0"/>
        <v>20</v>
      </c>
      <c r="H40" s="42" t="str">
        <f t="shared" si="1"/>
        <v>Cukup</v>
      </c>
    </row>
    <row r="41" spans="1:8" ht="24" x14ac:dyDescent="0.25">
      <c r="A41" s="42">
        <v>31</v>
      </c>
      <c r="B41" s="56" t="s">
        <v>342</v>
      </c>
      <c r="C41" s="42">
        <v>6</v>
      </c>
      <c r="D41" s="42">
        <v>2</v>
      </c>
      <c r="E41" s="42">
        <v>15</v>
      </c>
      <c r="F41" s="42">
        <v>6</v>
      </c>
      <c r="G41" s="42">
        <f t="shared" si="0"/>
        <v>29</v>
      </c>
      <c r="H41" s="42" t="str">
        <f t="shared" si="1"/>
        <v>Hampir Baik</v>
      </c>
    </row>
    <row r="42" spans="1:8" ht="24" x14ac:dyDescent="0.25">
      <c r="A42" s="42">
        <v>32</v>
      </c>
      <c r="B42" s="56" t="s">
        <v>343</v>
      </c>
      <c r="C42" s="42">
        <v>6</v>
      </c>
      <c r="D42" s="42">
        <v>3</v>
      </c>
      <c r="E42" s="42">
        <v>15</v>
      </c>
      <c r="F42" s="42">
        <v>6</v>
      </c>
      <c r="G42" s="42">
        <f t="shared" si="0"/>
        <v>30</v>
      </c>
      <c r="H42" s="42" t="str">
        <f t="shared" si="1"/>
        <v>Baik</v>
      </c>
    </row>
    <row r="43" spans="1:8" x14ac:dyDescent="0.25">
      <c r="A43" s="42">
        <v>33</v>
      </c>
      <c r="B43" s="56" t="s">
        <v>344</v>
      </c>
      <c r="C43" s="42">
        <v>6</v>
      </c>
      <c r="D43" s="42">
        <v>2</v>
      </c>
      <c r="E43" s="42">
        <v>15</v>
      </c>
      <c r="F43" s="42">
        <v>6</v>
      </c>
      <c r="G43" s="42">
        <f t="shared" si="0"/>
        <v>29</v>
      </c>
      <c r="H43" s="42" t="str">
        <f t="shared" si="1"/>
        <v>Hampir Baik</v>
      </c>
    </row>
    <row r="44" spans="1:8" ht="24" x14ac:dyDescent="0.25">
      <c r="A44" s="42">
        <v>34</v>
      </c>
      <c r="B44" s="56" t="s">
        <v>345</v>
      </c>
      <c r="C44" s="42">
        <v>6</v>
      </c>
      <c r="D44" s="42">
        <v>2</v>
      </c>
      <c r="E44" s="42">
        <v>15</v>
      </c>
      <c r="F44" s="42">
        <v>6</v>
      </c>
      <c r="G44" s="42">
        <f t="shared" si="0"/>
        <v>29</v>
      </c>
      <c r="H44" s="42" t="str">
        <f t="shared" si="1"/>
        <v>Hampir Baik</v>
      </c>
    </row>
    <row r="45" spans="1:8" ht="24" x14ac:dyDescent="0.25">
      <c r="A45" s="42">
        <v>35</v>
      </c>
      <c r="B45" s="56" t="s">
        <v>346</v>
      </c>
      <c r="C45" s="42">
        <v>5</v>
      </c>
      <c r="D45" s="42">
        <v>5</v>
      </c>
      <c r="E45" s="42">
        <v>5</v>
      </c>
      <c r="F45" s="42">
        <v>5</v>
      </c>
      <c r="G45" s="42">
        <f t="shared" si="0"/>
        <v>20</v>
      </c>
      <c r="H45" s="42" t="str">
        <f t="shared" si="1"/>
        <v>Cukup</v>
      </c>
    </row>
    <row r="46" spans="1:8" ht="24" x14ac:dyDescent="0.25">
      <c r="A46" s="42">
        <v>36</v>
      </c>
      <c r="B46" s="56" t="s">
        <v>347</v>
      </c>
      <c r="C46" s="42">
        <v>6</v>
      </c>
      <c r="D46" s="42">
        <v>3</v>
      </c>
      <c r="E46" s="42">
        <v>15</v>
      </c>
      <c r="F46" s="42">
        <v>6</v>
      </c>
      <c r="G46" s="42">
        <f t="shared" si="0"/>
        <v>30</v>
      </c>
      <c r="H46" s="42" t="str">
        <f t="shared" si="1"/>
        <v>Baik</v>
      </c>
    </row>
    <row r="47" spans="1:8" ht="24" x14ac:dyDescent="0.25">
      <c r="A47" s="42">
        <v>37</v>
      </c>
      <c r="B47" s="56" t="s">
        <v>348</v>
      </c>
      <c r="C47" s="42">
        <v>4</v>
      </c>
      <c r="D47" s="42">
        <v>3</v>
      </c>
      <c r="E47" s="42">
        <v>10</v>
      </c>
      <c r="F47" s="42">
        <v>4</v>
      </c>
      <c r="G47" s="42">
        <f t="shared" si="0"/>
        <v>21</v>
      </c>
      <c r="H47" s="42" t="str">
        <f t="shared" si="1"/>
        <v>Cukup</v>
      </c>
    </row>
    <row r="48" spans="1:8" ht="24" x14ac:dyDescent="0.25">
      <c r="A48" s="42">
        <v>38</v>
      </c>
      <c r="B48" s="56" t="s">
        <v>349</v>
      </c>
      <c r="C48" s="42">
        <v>4</v>
      </c>
      <c r="D48" s="42">
        <v>2</v>
      </c>
      <c r="E48" s="42">
        <v>10</v>
      </c>
      <c r="F48" s="42">
        <v>4</v>
      </c>
      <c r="G48" s="42">
        <f t="shared" si="0"/>
        <v>20</v>
      </c>
      <c r="H48" s="42" t="str">
        <f t="shared" si="1"/>
        <v>Cukup</v>
      </c>
    </row>
    <row r="49" spans="1:8" x14ac:dyDescent="0.25">
      <c r="A49" s="42">
        <v>39</v>
      </c>
      <c r="B49" s="65" t="s">
        <v>350</v>
      </c>
      <c r="C49" s="53">
        <v>5</v>
      </c>
      <c r="D49" s="53">
        <v>5</v>
      </c>
      <c r="E49" s="53">
        <v>5</v>
      </c>
      <c r="F49" s="53">
        <v>5</v>
      </c>
      <c r="G49" s="53">
        <f t="shared" si="0"/>
        <v>20</v>
      </c>
      <c r="H49" s="42" t="str">
        <f t="shared" si="1"/>
        <v>Cukup</v>
      </c>
    </row>
    <row r="50" spans="1:8" ht="24" x14ac:dyDescent="0.25">
      <c r="A50" s="42">
        <v>40</v>
      </c>
      <c r="B50" s="56" t="s">
        <v>351</v>
      </c>
      <c r="C50" s="42">
        <v>4</v>
      </c>
      <c r="D50" s="42">
        <v>2</v>
      </c>
      <c r="E50" s="42">
        <v>15</v>
      </c>
      <c r="F50" s="42">
        <v>4</v>
      </c>
      <c r="G50" s="42">
        <f t="shared" si="0"/>
        <v>25</v>
      </c>
      <c r="H50" s="42" t="str">
        <f t="shared" si="1"/>
        <v>Lebih Dari Cukup</v>
      </c>
    </row>
    <row r="51" spans="1:8" ht="24" x14ac:dyDescent="0.25">
      <c r="A51" s="42">
        <v>41</v>
      </c>
      <c r="B51" s="56" t="s">
        <v>352</v>
      </c>
      <c r="C51" s="42">
        <v>4</v>
      </c>
      <c r="D51" s="42">
        <v>2</v>
      </c>
      <c r="E51" s="42">
        <v>10</v>
      </c>
      <c r="F51" s="42">
        <v>4</v>
      </c>
      <c r="G51" s="42">
        <f t="shared" si="0"/>
        <v>20</v>
      </c>
      <c r="H51" s="42" t="str">
        <f t="shared" si="1"/>
        <v>Cukup</v>
      </c>
    </row>
    <row r="52" spans="1:8" x14ac:dyDescent="0.25">
      <c r="A52" s="42">
        <v>42</v>
      </c>
      <c r="B52" s="56" t="s">
        <v>353</v>
      </c>
      <c r="C52" s="42">
        <v>4</v>
      </c>
      <c r="D52" s="42">
        <v>2</v>
      </c>
      <c r="E52" s="42">
        <v>10</v>
      </c>
      <c r="F52" s="42">
        <v>4</v>
      </c>
      <c r="G52" s="42">
        <f t="shared" si="0"/>
        <v>20</v>
      </c>
      <c r="H52" s="42" t="str">
        <f t="shared" si="1"/>
        <v>Cukup</v>
      </c>
    </row>
    <row r="53" spans="1:8" ht="24" x14ac:dyDescent="0.25">
      <c r="A53" s="42">
        <v>43</v>
      </c>
      <c r="B53" s="56" t="s">
        <v>354</v>
      </c>
      <c r="C53" s="42">
        <v>4</v>
      </c>
      <c r="D53" s="42">
        <v>2</v>
      </c>
      <c r="E53" s="42">
        <v>10</v>
      </c>
      <c r="F53" s="42">
        <v>4</v>
      </c>
      <c r="G53" s="42">
        <f t="shared" si="0"/>
        <v>20</v>
      </c>
      <c r="H53" s="42" t="str">
        <f t="shared" si="1"/>
        <v>Cukup</v>
      </c>
    </row>
    <row r="54" spans="1:8" ht="24" x14ac:dyDescent="0.25">
      <c r="A54" s="42">
        <v>44</v>
      </c>
      <c r="B54" s="56" t="s">
        <v>355</v>
      </c>
      <c r="C54" s="42">
        <v>4</v>
      </c>
      <c r="D54" s="42">
        <v>2</v>
      </c>
      <c r="E54" s="42">
        <v>10</v>
      </c>
      <c r="F54" s="42">
        <v>4</v>
      </c>
      <c r="G54" s="42">
        <f t="shared" si="0"/>
        <v>20</v>
      </c>
      <c r="H54" s="42" t="str">
        <f t="shared" si="1"/>
        <v>Cukup</v>
      </c>
    </row>
    <row r="55" spans="1:8" ht="24" x14ac:dyDescent="0.25">
      <c r="A55" s="42">
        <v>45</v>
      </c>
      <c r="B55" s="56" t="s">
        <v>356</v>
      </c>
      <c r="C55" s="42">
        <v>4</v>
      </c>
      <c r="D55" s="42">
        <v>2</v>
      </c>
      <c r="E55" s="42">
        <v>10</v>
      </c>
      <c r="F55" s="42">
        <v>4</v>
      </c>
      <c r="G55" s="42">
        <f t="shared" si="0"/>
        <v>20</v>
      </c>
      <c r="H55" s="42" t="str">
        <f t="shared" si="1"/>
        <v>Cukup</v>
      </c>
    </row>
    <row r="56" spans="1:8" ht="24" x14ac:dyDescent="0.25">
      <c r="A56" s="42">
        <v>46</v>
      </c>
      <c r="B56" s="56" t="s">
        <v>357</v>
      </c>
      <c r="C56" s="42">
        <v>4</v>
      </c>
      <c r="D56" s="42">
        <v>2</v>
      </c>
      <c r="E56" s="42">
        <v>10</v>
      </c>
      <c r="F56" s="42">
        <v>4</v>
      </c>
      <c r="G56" s="42">
        <f t="shared" si="0"/>
        <v>20</v>
      </c>
      <c r="H56" s="42" t="str">
        <f t="shared" si="1"/>
        <v>Cukup</v>
      </c>
    </row>
    <row r="57" spans="1:8" x14ac:dyDescent="0.25">
      <c r="A57" s="42">
        <v>47</v>
      </c>
      <c r="B57" s="56" t="s">
        <v>358</v>
      </c>
      <c r="C57" s="42">
        <v>4</v>
      </c>
      <c r="D57" s="42">
        <v>2</v>
      </c>
      <c r="E57" s="42">
        <v>15</v>
      </c>
      <c r="F57" s="42">
        <v>4</v>
      </c>
      <c r="G57" s="42">
        <f t="shared" si="0"/>
        <v>25</v>
      </c>
      <c r="H57" s="42" t="str">
        <f t="shared" si="1"/>
        <v>Lebih Dari Cukup</v>
      </c>
    </row>
    <row r="58" spans="1:8" x14ac:dyDescent="0.25">
      <c r="A58" s="42">
        <v>48</v>
      </c>
      <c r="B58" s="56" t="s">
        <v>359</v>
      </c>
      <c r="C58" s="42">
        <v>4</v>
      </c>
      <c r="D58" s="42">
        <v>2</v>
      </c>
      <c r="E58" s="42">
        <v>10</v>
      </c>
      <c r="F58" s="42">
        <v>4</v>
      </c>
      <c r="G58" s="42">
        <f t="shared" si="0"/>
        <v>20</v>
      </c>
      <c r="H58" s="42" t="str">
        <f t="shared" si="1"/>
        <v>Cukup</v>
      </c>
    </row>
    <row r="59" spans="1:8" x14ac:dyDescent="0.25">
      <c r="A59" s="42">
        <v>49</v>
      </c>
      <c r="B59" s="56" t="s">
        <v>360</v>
      </c>
      <c r="C59" s="42">
        <v>5</v>
      </c>
      <c r="D59" s="42">
        <v>5</v>
      </c>
      <c r="E59" s="42">
        <v>5</v>
      </c>
      <c r="F59" s="42">
        <v>5</v>
      </c>
      <c r="G59" s="42">
        <f t="shared" si="0"/>
        <v>20</v>
      </c>
      <c r="H59" s="42" t="str">
        <f t="shared" si="1"/>
        <v>Cukup</v>
      </c>
    </row>
    <row r="60" spans="1:8" x14ac:dyDescent="0.25">
      <c r="A60" s="86" t="s">
        <v>11</v>
      </c>
      <c r="B60" s="86"/>
      <c r="C60" s="86"/>
      <c r="D60" s="86"/>
      <c r="E60" s="86"/>
      <c r="F60" s="86"/>
      <c r="G60" s="54">
        <f>MIN(G50:G59,G37:G48,G23:G36,G16:G21,G11:G14)</f>
        <v>20</v>
      </c>
      <c r="H60" s="21"/>
    </row>
    <row r="61" spans="1:8" x14ac:dyDescent="0.25">
      <c r="A61" s="86" t="s">
        <v>12</v>
      </c>
      <c r="B61" s="86"/>
      <c r="C61" s="86"/>
      <c r="D61" s="86"/>
      <c r="E61" s="86"/>
      <c r="F61" s="86"/>
      <c r="G61" s="54">
        <f>MAX(G11:G59)</f>
        <v>31</v>
      </c>
      <c r="H61" s="21"/>
    </row>
    <row r="62" spans="1:8" x14ac:dyDescent="0.25">
      <c r="A62" s="86" t="s">
        <v>13</v>
      </c>
      <c r="B62" s="86"/>
      <c r="C62" s="86"/>
      <c r="D62" s="86"/>
      <c r="E62" s="86"/>
      <c r="F62" s="86"/>
      <c r="G62" s="55">
        <f>AVERAGE(G50:G59,G37:G48,G23:G36,G16:G21,G11:G14)</f>
        <v>24.173913043478262</v>
      </c>
      <c r="H62" s="21"/>
    </row>
  </sheetData>
  <mergeCells count="12">
    <mergeCell ref="A60:F60"/>
    <mergeCell ref="A61:F61"/>
    <mergeCell ref="A62:F62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topLeftCell="A45" workbookViewId="0">
      <selection activeCell="D55" sqref="D55"/>
    </sheetView>
  </sheetViews>
  <sheetFormatPr defaultRowHeight="15" x14ac:dyDescent="0.25"/>
  <cols>
    <col min="1" max="1" width="3.5703125" customWidth="1"/>
    <col min="2" max="2" width="11.7109375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18.28515625" customWidth="1"/>
  </cols>
  <sheetData>
    <row r="2" spans="1:9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9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9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9" x14ac:dyDescent="0.25">
      <c r="A5" s="2"/>
      <c r="B5" s="2"/>
      <c r="C5" s="2"/>
      <c r="D5" s="2"/>
      <c r="E5" s="2"/>
      <c r="F5" s="2"/>
      <c r="G5" s="2"/>
      <c r="H5" s="2"/>
    </row>
    <row r="6" spans="1:9" x14ac:dyDescent="0.25">
      <c r="A6" s="67" t="s">
        <v>370</v>
      </c>
      <c r="B6" s="33"/>
      <c r="C6" s="69"/>
      <c r="D6" s="40"/>
      <c r="E6" s="68"/>
      <c r="F6" s="75" t="s">
        <v>251</v>
      </c>
      <c r="G6" s="67" t="s">
        <v>310</v>
      </c>
      <c r="H6" s="68"/>
      <c r="I6" s="39"/>
    </row>
    <row r="7" spans="1:9" x14ac:dyDescent="0.25">
      <c r="A7" s="44"/>
      <c r="B7" s="44"/>
      <c r="C7" s="44"/>
      <c r="D7" s="44"/>
      <c r="E7" s="44"/>
      <c r="F7" s="44"/>
      <c r="G7" s="44"/>
      <c r="H7" s="44"/>
    </row>
    <row r="8" spans="1:9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</row>
    <row r="9" spans="1:9" x14ac:dyDescent="0.25">
      <c r="A9" s="86"/>
      <c r="B9" s="86"/>
      <c r="C9" s="86" t="s">
        <v>6</v>
      </c>
      <c r="D9" s="86"/>
      <c r="E9" s="86"/>
      <c r="F9" s="86"/>
      <c r="G9" s="86"/>
      <c r="H9" s="86"/>
    </row>
    <row r="10" spans="1:9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</row>
    <row r="11" spans="1:9" x14ac:dyDescent="0.25">
      <c r="A11" s="42">
        <v>1</v>
      </c>
      <c r="B11" s="56" t="s">
        <v>312</v>
      </c>
      <c r="C11" s="42">
        <v>4</v>
      </c>
      <c r="D11" s="42">
        <v>4</v>
      </c>
      <c r="E11" s="42">
        <v>10</v>
      </c>
      <c r="F11" s="42">
        <v>4</v>
      </c>
      <c r="G11" s="42">
        <f>SUM(C11:F11)</f>
        <v>22</v>
      </c>
      <c r="H11" s="42" t="str">
        <f>IF(G11&gt;39,"Sangat Baik",IF(G11&gt;=37.5,"Hampir Sangat Baik",IF(G11&gt;=35,"Lebih Baik",IF(G11&gt;=30,"Baik",IF(G11&gt;=27.5,"Hampir Baik",IF(G11&gt;=25,"Lebih Dari Cukup",IF(G11&gt;=20,"Cukup",IF(G11&gt;=10,"Kurang","Jelek"))))))))</f>
        <v>Cukup</v>
      </c>
    </row>
    <row r="12" spans="1:9" x14ac:dyDescent="0.25">
      <c r="A12" s="42">
        <v>2</v>
      </c>
      <c r="B12" s="56" t="s">
        <v>313</v>
      </c>
      <c r="C12" s="42">
        <v>6</v>
      </c>
      <c r="D12" s="42">
        <v>4</v>
      </c>
      <c r="E12" s="42">
        <v>15</v>
      </c>
      <c r="F12" s="42">
        <v>8</v>
      </c>
      <c r="G12" s="42">
        <f t="shared" ref="G12:G59" si="0">SUM(C12:F12)</f>
        <v>33</v>
      </c>
      <c r="H12" s="42" t="str">
        <f t="shared" ref="H12:H59" si="1">IF(G12&gt;39,"Sangat Baik",IF(G12&gt;=37.5,"Hampir Sangat Baik",IF(G12&gt;=35,"Lebih Baik",IF(G12&gt;=30,"Baik",IF(G12&gt;=27.5,"Hampir Baik",IF(G12&gt;=25,"Lebih Dari Cukup",IF(G12&gt;=20,"Cukup",IF(G12&gt;=10,"Kurang","Jelek"))))))))</f>
        <v>Baik</v>
      </c>
    </row>
    <row r="13" spans="1:9" ht="26.25" customHeight="1" x14ac:dyDescent="0.25">
      <c r="A13" s="42">
        <v>3</v>
      </c>
      <c r="B13" s="56" t="s">
        <v>314</v>
      </c>
      <c r="C13" s="42">
        <v>4</v>
      </c>
      <c r="D13" s="42">
        <v>4</v>
      </c>
      <c r="E13" s="42">
        <v>10</v>
      </c>
      <c r="F13" s="42">
        <v>4</v>
      </c>
      <c r="G13" s="42">
        <f t="shared" si="0"/>
        <v>22</v>
      </c>
      <c r="H13" s="42" t="str">
        <f t="shared" si="1"/>
        <v>Cukup</v>
      </c>
    </row>
    <row r="14" spans="1:9" x14ac:dyDescent="0.25">
      <c r="A14" s="42">
        <v>4</v>
      </c>
      <c r="B14" s="56" t="s">
        <v>315</v>
      </c>
      <c r="C14" s="42">
        <v>4</v>
      </c>
      <c r="D14" s="42">
        <v>4</v>
      </c>
      <c r="E14" s="42">
        <v>10</v>
      </c>
      <c r="F14" s="42">
        <v>6</v>
      </c>
      <c r="G14" s="42">
        <f t="shared" si="0"/>
        <v>24</v>
      </c>
      <c r="H14" s="42" t="str">
        <f t="shared" si="1"/>
        <v>Cukup</v>
      </c>
    </row>
    <row r="15" spans="1:9" ht="24" x14ac:dyDescent="0.25">
      <c r="A15" s="53">
        <v>5</v>
      </c>
      <c r="B15" s="65" t="s">
        <v>316</v>
      </c>
      <c r="C15" s="53">
        <v>5</v>
      </c>
      <c r="D15" s="53">
        <v>5</v>
      </c>
      <c r="E15" s="53">
        <v>5</v>
      </c>
      <c r="F15" s="53">
        <v>5</v>
      </c>
      <c r="G15" s="53">
        <f t="shared" si="0"/>
        <v>20</v>
      </c>
      <c r="H15" s="42" t="str">
        <f t="shared" si="1"/>
        <v>Cukup</v>
      </c>
    </row>
    <row r="16" spans="1:9" x14ac:dyDescent="0.25">
      <c r="A16" s="42">
        <v>6</v>
      </c>
      <c r="B16" s="56" t="s">
        <v>317</v>
      </c>
      <c r="C16" s="42">
        <v>6</v>
      </c>
      <c r="D16" s="42">
        <v>1</v>
      </c>
      <c r="E16" s="42">
        <v>15</v>
      </c>
      <c r="F16" s="42">
        <v>6</v>
      </c>
      <c r="G16" s="42">
        <f t="shared" si="0"/>
        <v>28</v>
      </c>
      <c r="H16" s="42" t="str">
        <f t="shared" si="1"/>
        <v>Hampir Baik</v>
      </c>
    </row>
    <row r="17" spans="1:8" ht="24" x14ac:dyDescent="0.25">
      <c r="A17" s="42">
        <v>7</v>
      </c>
      <c r="B17" s="56" t="s">
        <v>318</v>
      </c>
      <c r="C17" s="42">
        <v>6</v>
      </c>
      <c r="D17" s="42">
        <v>5</v>
      </c>
      <c r="E17" s="42">
        <v>5</v>
      </c>
      <c r="F17" s="42">
        <v>4</v>
      </c>
      <c r="G17" s="42">
        <f t="shared" si="0"/>
        <v>20</v>
      </c>
      <c r="H17" s="42" t="str">
        <f t="shared" si="1"/>
        <v>Cukup</v>
      </c>
    </row>
    <row r="18" spans="1:8" x14ac:dyDescent="0.25">
      <c r="A18" s="42">
        <v>8</v>
      </c>
      <c r="B18" s="56" t="s">
        <v>319</v>
      </c>
      <c r="C18" s="42">
        <v>6</v>
      </c>
      <c r="D18" s="42">
        <v>1</v>
      </c>
      <c r="E18" s="42">
        <v>10</v>
      </c>
      <c r="F18" s="42">
        <v>6</v>
      </c>
      <c r="G18" s="42">
        <f t="shared" si="0"/>
        <v>23</v>
      </c>
      <c r="H18" s="42" t="str">
        <f t="shared" si="1"/>
        <v>Cukup</v>
      </c>
    </row>
    <row r="19" spans="1:8" x14ac:dyDescent="0.25">
      <c r="A19" s="42">
        <v>9</v>
      </c>
      <c r="B19" s="56" t="s">
        <v>320</v>
      </c>
      <c r="C19" s="42">
        <v>4</v>
      </c>
      <c r="D19" s="42">
        <v>2</v>
      </c>
      <c r="E19" s="42">
        <v>10</v>
      </c>
      <c r="F19" s="42">
        <v>4</v>
      </c>
      <c r="G19" s="42">
        <f t="shared" si="0"/>
        <v>20</v>
      </c>
      <c r="H19" s="42" t="str">
        <f t="shared" si="1"/>
        <v>Cukup</v>
      </c>
    </row>
    <row r="20" spans="1:8" ht="24" x14ac:dyDescent="0.25">
      <c r="A20" s="42">
        <v>10</v>
      </c>
      <c r="B20" s="56" t="s">
        <v>321</v>
      </c>
      <c r="C20" s="42">
        <v>6</v>
      </c>
      <c r="D20" s="42">
        <v>1</v>
      </c>
      <c r="E20" s="42">
        <v>10</v>
      </c>
      <c r="F20" s="42">
        <v>6</v>
      </c>
      <c r="G20" s="42">
        <f t="shared" si="0"/>
        <v>23</v>
      </c>
      <c r="H20" s="42" t="str">
        <f t="shared" si="1"/>
        <v>Cukup</v>
      </c>
    </row>
    <row r="21" spans="1:8" ht="24" x14ac:dyDescent="0.25">
      <c r="A21" s="42">
        <v>11</v>
      </c>
      <c r="B21" s="56" t="s">
        <v>322</v>
      </c>
      <c r="C21" s="53">
        <v>6</v>
      </c>
      <c r="D21" s="53">
        <v>1</v>
      </c>
      <c r="E21" s="53">
        <v>15</v>
      </c>
      <c r="F21" s="53">
        <v>6</v>
      </c>
      <c r="G21" s="53">
        <f t="shared" si="0"/>
        <v>28</v>
      </c>
      <c r="H21" s="42" t="str">
        <f t="shared" si="1"/>
        <v>Hampir Baik</v>
      </c>
    </row>
    <row r="22" spans="1:8" x14ac:dyDescent="0.25">
      <c r="A22" s="42">
        <v>12</v>
      </c>
      <c r="B22" s="56" t="s">
        <v>323</v>
      </c>
      <c r="C22" s="42">
        <v>4</v>
      </c>
      <c r="D22" s="42">
        <v>2</v>
      </c>
      <c r="E22" s="42">
        <v>10</v>
      </c>
      <c r="F22" s="42">
        <v>4</v>
      </c>
      <c r="G22" s="42">
        <f t="shared" si="0"/>
        <v>20</v>
      </c>
      <c r="H22" s="42" t="str">
        <f t="shared" si="1"/>
        <v>Cukup</v>
      </c>
    </row>
    <row r="23" spans="1:8" x14ac:dyDescent="0.25">
      <c r="A23" s="42">
        <v>13</v>
      </c>
      <c r="B23" s="56" t="s">
        <v>324</v>
      </c>
      <c r="C23" s="42">
        <v>4</v>
      </c>
      <c r="D23" s="42">
        <v>1</v>
      </c>
      <c r="E23" s="42">
        <v>15</v>
      </c>
      <c r="F23" s="42">
        <v>6</v>
      </c>
      <c r="G23" s="42">
        <f t="shared" si="0"/>
        <v>26</v>
      </c>
      <c r="H23" s="42" t="str">
        <f t="shared" si="1"/>
        <v>Lebih Dari Cukup</v>
      </c>
    </row>
    <row r="24" spans="1:8" ht="27" customHeight="1" x14ac:dyDescent="0.25">
      <c r="A24" s="42">
        <v>14</v>
      </c>
      <c r="B24" s="56" t="s">
        <v>325</v>
      </c>
      <c r="C24" s="42">
        <v>6</v>
      </c>
      <c r="D24" s="42">
        <v>4</v>
      </c>
      <c r="E24" s="42">
        <v>12.5</v>
      </c>
      <c r="F24" s="42">
        <v>6</v>
      </c>
      <c r="G24" s="42">
        <f t="shared" si="0"/>
        <v>28.5</v>
      </c>
      <c r="H24" s="42" t="str">
        <f t="shared" si="1"/>
        <v>Hampir Baik</v>
      </c>
    </row>
    <row r="25" spans="1:8" ht="24" x14ac:dyDescent="0.25">
      <c r="A25" s="42">
        <v>15</v>
      </c>
      <c r="B25" s="56" t="s">
        <v>326</v>
      </c>
      <c r="C25" s="42">
        <v>4</v>
      </c>
      <c r="D25" s="42">
        <v>2</v>
      </c>
      <c r="E25" s="42">
        <v>10</v>
      </c>
      <c r="F25" s="42">
        <v>4</v>
      </c>
      <c r="G25" s="42">
        <f t="shared" si="0"/>
        <v>20</v>
      </c>
      <c r="H25" s="42" t="str">
        <f t="shared" si="1"/>
        <v>Cukup</v>
      </c>
    </row>
    <row r="26" spans="1:8" ht="24" x14ac:dyDescent="0.25">
      <c r="A26" s="42">
        <v>16</v>
      </c>
      <c r="B26" s="56" t="s">
        <v>327</v>
      </c>
      <c r="C26" s="53">
        <v>4</v>
      </c>
      <c r="D26" s="53">
        <v>2</v>
      </c>
      <c r="E26" s="53">
        <v>10</v>
      </c>
      <c r="F26" s="53">
        <v>4</v>
      </c>
      <c r="G26" s="53">
        <f t="shared" si="0"/>
        <v>20</v>
      </c>
      <c r="H26" s="42" t="str">
        <f t="shared" si="1"/>
        <v>Cukup</v>
      </c>
    </row>
    <row r="27" spans="1:8" x14ac:dyDescent="0.25">
      <c r="A27" s="42">
        <v>17</v>
      </c>
      <c r="B27" s="56" t="s">
        <v>328</v>
      </c>
      <c r="C27" s="42">
        <v>4</v>
      </c>
      <c r="D27" s="42">
        <v>2</v>
      </c>
      <c r="E27" s="42">
        <v>10</v>
      </c>
      <c r="F27" s="42">
        <v>4</v>
      </c>
      <c r="G27" s="42">
        <f t="shared" si="0"/>
        <v>20</v>
      </c>
      <c r="H27" s="42" t="str">
        <f t="shared" si="1"/>
        <v>Cukup</v>
      </c>
    </row>
    <row r="28" spans="1:8" ht="24" x14ac:dyDescent="0.25">
      <c r="A28" s="42">
        <v>18</v>
      </c>
      <c r="B28" s="56" t="s">
        <v>329</v>
      </c>
      <c r="C28" s="42">
        <v>6</v>
      </c>
      <c r="D28" s="42">
        <v>4</v>
      </c>
      <c r="E28" s="42">
        <v>15</v>
      </c>
      <c r="F28" s="42">
        <v>6</v>
      </c>
      <c r="G28" s="42">
        <f t="shared" si="0"/>
        <v>31</v>
      </c>
      <c r="H28" s="42" t="str">
        <f t="shared" si="1"/>
        <v>Baik</v>
      </c>
    </row>
    <row r="29" spans="1:8" ht="24" x14ac:dyDescent="0.25">
      <c r="A29" s="42">
        <v>19</v>
      </c>
      <c r="B29" s="56" t="s">
        <v>330</v>
      </c>
      <c r="C29" s="42">
        <v>6</v>
      </c>
      <c r="D29" s="42">
        <v>4</v>
      </c>
      <c r="E29" s="42">
        <v>10</v>
      </c>
      <c r="F29" s="42">
        <v>6</v>
      </c>
      <c r="G29" s="42">
        <f t="shared" si="0"/>
        <v>26</v>
      </c>
      <c r="H29" s="42" t="str">
        <f t="shared" si="1"/>
        <v>Lebih Dari Cukup</v>
      </c>
    </row>
    <row r="30" spans="1:8" ht="24" x14ac:dyDescent="0.25">
      <c r="A30" s="42">
        <v>20</v>
      </c>
      <c r="B30" s="56" t="s">
        <v>331</v>
      </c>
      <c r="C30" s="42">
        <v>4</v>
      </c>
      <c r="D30" s="42">
        <v>2</v>
      </c>
      <c r="E30" s="42">
        <v>10</v>
      </c>
      <c r="F30" s="42">
        <v>4</v>
      </c>
      <c r="G30" s="42">
        <f t="shared" si="0"/>
        <v>20</v>
      </c>
      <c r="H30" s="42" t="str">
        <f t="shared" si="1"/>
        <v>Cukup</v>
      </c>
    </row>
    <row r="31" spans="1:8" x14ac:dyDescent="0.25">
      <c r="A31" s="42">
        <v>21</v>
      </c>
      <c r="B31" s="56" t="s">
        <v>332</v>
      </c>
      <c r="C31" s="42">
        <v>4</v>
      </c>
      <c r="D31" s="42">
        <v>2</v>
      </c>
      <c r="E31" s="42">
        <v>10</v>
      </c>
      <c r="F31" s="42">
        <v>4</v>
      </c>
      <c r="G31" s="42">
        <f t="shared" si="0"/>
        <v>20</v>
      </c>
      <c r="H31" s="42" t="str">
        <f t="shared" si="1"/>
        <v>Cukup</v>
      </c>
    </row>
    <row r="32" spans="1:8" ht="24" x14ac:dyDescent="0.25">
      <c r="A32" s="42">
        <v>22</v>
      </c>
      <c r="B32" s="56" t="s">
        <v>333</v>
      </c>
      <c r="C32" s="42">
        <v>4</v>
      </c>
      <c r="D32" s="42">
        <v>4</v>
      </c>
      <c r="E32" s="42">
        <v>10</v>
      </c>
      <c r="F32" s="42">
        <v>2</v>
      </c>
      <c r="G32" s="42">
        <f t="shared" si="0"/>
        <v>20</v>
      </c>
      <c r="H32" s="42" t="str">
        <f t="shared" si="1"/>
        <v>Cukup</v>
      </c>
    </row>
    <row r="33" spans="1:8" x14ac:dyDescent="0.25">
      <c r="A33" s="42">
        <v>23</v>
      </c>
      <c r="B33" s="56" t="s">
        <v>334</v>
      </c>
      <c r="C33" s="53">
        <v>6</v>
      </c>
      <c r="D33" s="53">
        <v>4</v>
      </c>
      <c r="E33" s="53">
        <v>15</v>
      </c>
      <c r="F33" s="53">
        <v>8</v>
      </c>
      <c r="G33" s="53">
        <f t="shared" si="0"/>
        <v>33</v>
      </c>
      <c r="H33" s="42" t="str">
        <f t="shared" si="1"/>
        <v>Baik</v>
      </c>
    </row>
    <row r="34" spans="1:8" ht="24" x14ac:dyDescent="0.25">
      <c r="A34" s="42">
        <v>24</v>
      </c>
      <c r="B34" s="56" t="s">
        <v>335</v>
      </c>
      <c r="C34" s="42">
        <v>6</v>
      </c>
      <c r="D34" s="42">
        <v>2</v>
      </c>
      <c r="E34" s="42">
        <v>10</v>
      </c>
      <c r="F34" s="42">
        <v>4</v>
      </c>
      <c r="G34" s="42">
        <f t="shared" si="0"/>
        <v>22</v>
      </c>
      <c r="H34" s="42" t="str">
        <f t="shared" si="1"/>
        <v>Cukup</v>
      </c>
    </row>
    <row r="35" spans="1:8" ht="24" x14ac:dyDescent="0.25">
      <c r="A35" s="42">
        <v>25</v>
      </c>
      <c r="B35" s="56" t="s">
        <v>336</v>
      </c>
      <c r="C35" s="42">
        <v>4</v>
      </c>
      <c r="D35" s="42">
        <v>2</v>
      </c>
      <c r="E35" s="42">
        <v>10</v>
      </c>
      <c r="F35" s="42">
        <v>4</v>
      </c>
      <c r="G35" s="42">
        <f t="shared" si="0"/>
        <v>20</v>
      </c>
      <c r="H35" s="42" t="str">
        <f t="shared" si="1"/>
        <v>Cukup</v>
      </c>
    </row>
    <row r="36" spans="1:8" ht="24" x14ac:dyDescent="0.25">
      <c r="A36" s="42">
        <v>26</v>
      </c>
      <c r="B36" s="56" t="s">
        <v>337</v>
      </c>
      <c r="C36" s="42">
        <v>5</v>
      </c>
      <c r="D36" s="42">
        <v>5</v>
      </c>
      <c r="E36" s="42">
        <v>5</v>
      </c>
      <c r="F36" s="42">
        <v>5</v>
      </c>
      <c r="G36" s="42">
        <f t="shared" si="0"/>
        <v>20</v>
      </c>
      <c r="H36" s="42" t="str">
        <f t="shared" si="1"/>
        <v>Cukup</v>
      </c>
    </row>
    <row r="37" spans="1:8" x14ac:dyDescent="0.25">
      <c r="A37" s="42">
        <v>27</v>
      </c>
      <c r="B37" s="56" t="s">
        <v>338</v>
      </c>
      <c r="C37" s="42">
        <v>5</v>
      </c>
      <c r="D37" s="42">
        <v>5</v>
      </c>
      <c r="E37" s="42">
        <v>5</v>
      </c>
      <c r="F37" s="42">
        <v>5</v>
      </c>
      <c r="G37" s="42">
        <f t="shared" si="0"/>
        <v>20</v>
      </c>
      <c r="H37" s="42" t="str">
        <f t="shared" si="1"/>
        <v>Cukup</v>
      </c>
    </row>
    <row r="38" spans="1:8" ht="24" x14ac:dyDescent="0.25">
      <c r="A38" s="42">
        <v>28</v>
      </c>
      <c r="B38" s="56" t="s">
        <v>339</v>
      </c>
      <c r="C38" s="42">
        <v>2</v>
      </c>
      <c r="D38" s="42">
        <v>4</v>
      </c>
      <c r="E38" s="42">
        <v>10</v>
      </c>
      <c r="F38" s="42">
        <v>4</v>
      </c>
      <c r="G38" s="42">
        <f t="shared" si="0"/>
        <v>20</v>
      </c>
      <c r="H38" s="42" t="str">
        <f t="shared" si="1"/>
        <v>Cukup</v>
      </c>
    </row>
    <row r="39" spans="1:8" x14ac:dyDescent="0.25">
      <c r="A39" s="42">
        <v>29</v>
      </c>
      <c r="B39" s="56" t="s">
        <v>340</v>
      </c>
      <c r="C39" s="42">
        <v>2</v>
      </c>
      <c r="D39" s="42">
        <v>2</v>
      </c>
      <c r="E39" s="42">
        <v>15</v>
      </c>
      <c r="F39" s="42">
        <v>4</v>
      </c>
      <c r="G39" s="42">
        <f t="shared" si="0"/>
        <v>23</v>
      </c>
      <c r="H39" s="42" t="str">
        <f t="shared" si="1"/>
        <v>Cukup</v>
      </c>
    </row>
    <row r="40" spans="1:8" ht="24" x14ac:dyDescent="0.25">
      <c r="A40" s="42">
        <v>30</v>
      </c>
      <c r="B40" s="56" t="s">
        <v>341</v>
      </c>
      <c r="C40" s="42">
        <v>4</v>
      </c>
      <c r="D40" s="42">
        <v>2</v>
      </c>
      <c r="E40" s="42">
        <v>10</v>
      </c>
      <c r="F40" s="42">
        <v>4</v>
      </c>
      <c r="G40" s="42">
        <f t="shared" si="0"/>
        <v>20</v>
      </c>
      <c r="H40" s="42" t="str">
        <f t="shared" si="1"/>
        <v>Cukup</v>
      </c>
    </row>
    <row r="41" spans="1:8" ht="24" x14ac:dyDescent="0.25">
      <c r="A41" s="42">
        <v>31</v>
      </c>
      <c r="B41" s="56" t="s">
        <v>342</v>
      </c>
      <c r="C41" s="42">
        <v>2</v>
      </c>
      <c r="D41" s="42">
        <v>1</v>
      </c>
      <c r="E41" s="42">
        <v>15</v>
      </c>
      <c r="F41" s="42">
        <v>4</v>
      </c>
      <c r="G41" s="42">
        <f t="shared" si="0"/>
        <v>22</v>
      </c>
      <c r="H41" s="42" t="str">
        <f t="shared" si="1"/>
        <v>Cukup</v>
      </c>
    </row>
    <row r="42" spans="1:8" ht="24" x14ac:dyDescent="0.25">
      <c r="A42" s="42">
        <v>32</v>
      </c>
      <c r="B42" s="56" t="s">
        <v>343</v>
      </c>
      <c r="C42" s="42">
        <v>4</v>
      </c>
      <c r="D42" s="42">
        <v>4</v>
      </c>
      <c r="E42" s="42">
        <v>15</v>
      </c>
      <c r="F42" s="42">
        <v>6</v>
      </c>
      <c r="G42" s="42">
        <f t="shared" si="0"/>
        <v>29</v>
      </c>
      <c r="H42" s="42" t="str">
        <f t="shared" si="1"/>
        <v>Hampir Baik</v>
      </c>
    </row>
    <row r="43" spans="1:8" x14ac:dyDescent="0.25">
      <c r="A43" s="42">
        <v>33</v>
      </c>
      <c r="B43" s="56" t="s">
        <v>344</v>
      </c>
      <c r="C43" s="42">
        <v>6</v>
      </c>
      <c r="D43" s="42">
        <v>4</v>
      </c>
      <c r="E43" s="42">
        <v>15</v>
      </c>
      <c r="F43" s="42">
        <v>6</v>
      </c>
      <c r="G43" s="42">
        <f t="shared" si="0"/>
        <v>31</v>
      </c>
      <c r="H43" s="42" t="str">
        <f t="shared" si="1"/>
        <v>Baik</v>
      </c>
    </row>
    <row r="44" spans="1:8" ht="24" x14ac:dyDescent="0.25">
      <c r="A44" s="42">
        <v>34</v>
      </c>
      <c r="B44" s="56" t="s">
        <v>345</v>
      </c>
      <c r="C44" s="42">
        <v>6</v>
      </c>
      <c r="D44" s="42">
        <v>2</v>
      </c>
      <c r="E44" s="42">
        <v>15</v>
      </c>
      <c r="F44" s="42">
        <v>4</v>
      </c>
      <c r="G44" s="42">
        <f t="shared" si="0"/>
        <v>27</v>
      </c>
      <c r="H44" s="42" t="str">
        <f t="shared" si="1"/>
        <v>Lebih Dari Cukup</v>
      </c>
    </row>
    <row r="45" spans="1:8" x14ac:dyDescent="0.25">
      <c r="A45" s="42">
        <v>35</v>
      </c>
      <c r="B45" s="56" t="s">
        <v>346</v>
      </c>
      <c r="C45" s="42">
        <v>6</v>
      </c>
      <c r="D45" s="42">
        <v>2</v>
      </c>
      <c r="E45" s="42">
        <v>20</v>
      </c>
      <c r="F45" s="42">
        <v>6</v>
      </c>
      <c r="G45" s="42">
        <f t="shared" si="0"/>
        <v>34</v>
      </c>
      <c r="H45" s="42" t="str">
        <f t="shared" si="1"/>
        <v>Baik</v>
      </c>
    </row>
    <row r="46" spans="1:8" ht="24" x14ac:dyDescent="0.25">
      <c r="A46" s="42">
        <v>36</v>
      </c>
      <c r="B46" s="56" t="s">
        <v>347</v>
      </c>
      <c r="C46" s="42">
        <v>6</v>
      </c>
      <c r="D46" s="42">
        <v>2</v>
      </c>
      <c r="E46" s="42">
        <v>15</v>
      </c>
      <c r="F46" s="42">
        <v>6</v>
      </c>
      <c r="G46" s="42">
        <f t="shared" si="0"/>
        <v>29</v>
      </c>
      <c r="H46" s="42" t="str">
        <f t="shared" si="1"/>
        <v>Hampir Baik</v>
      </c>
    </row>
    <row r="47" spans="1:8" ht="24" x14ac:dyDescent="0.25">
      <c r="A47" s="42">
        <v>37</v>
      </c>
      <c r="B47" s="56" t="s">
        <v>348</v>
      </c>
      <c r="C47" s="42">
        <v>6</v>
      </c>
      <c r="D47" s="42">
        <v>4</v>
      </c>
      <c r="E47" s="42">
        <v>20</v>
      </c>
      <c r="F47" s="42">
        <v>6</v>
      </c>
      <c r="G47" s="42">
        <f t="shared" si="0"/>
        <v>36</v>
      </c>
      <c r="H47" s="42" t="str">
        <f t="shared" si="1"/>
        <v>Lebih Baik</v>
      </c>
    </row>
    <row r="48" spans="1:8" ht="24" x14ac:dyDescent="0.25">
      <c r="A48" s="42">
        <v>38</v>
      </c>
      <c r="B48" s="56" t="s">
        <v>349</v>
      </c>
      <c r="C48" s="42">
        <v>8</v>
      </c>
      <c r="D48" s="42">
        <v>1</v>
      </c>
      <c r="E48" s="42">
        <v>10</v>
      </c>
      <c r="F48" s="42">
        <v>6</v>
      </c>
      <c r="G48" s="42">
        <f t="shared" si="0"/>
        <v>25</v>
      </c>
      <c r="H48" s="42" t="str">
        <f t="shared" si="1"/>
        <v>Lebih Dari Cukup</v>
      </c>
    </row>
    <row r="49" spans="1:8" x14ac:dyDescent="0.25">
      <c r="A49" s="42">
        <v>39</v>
      </c>
      <c r="B49" s="65" t="s">
        <v>350</v>
      </c>
      <c r="C49" s="53">
        <v>5</v>
      </c>
      <c r="D49" s="53">
        <v>5</v>
      </c>
      <c r="E49" s="53">
        <v>5</v>
      </c>
      <c r="F49" s="53">
        <v>5</v>
      </c>
      <c r="G49" s="53">
        <f t="shared" si="0"/>
        <v>20</v>
      </c>
      <c r="H49" s="53" t="str">
        <f t="shared" si="1"/>
        <v>Cukup</v>
      </c>
    </row>
    <row r="50" spans="1:8" x14ac:dyDescent="0.25">
      <c r="A50" s="42">
        <v>40</v>
      </c>
      <c r="B50" s="56" t="s">
        <v>351</v>
      </c>
      <c r="C50" s="42">
        <v>8</v>
      </c>
      <c r="D50" s="42">
        <v>4</v>
      </c>
      <c r="E50" s="42">
        <v>15</v>
      </c>
      <c r="F50" s="42">
        <v>6</v>
      </c>
      <c r="G50" s="42">
        <f t="shared" si="0"/>
        <v>33</v>
      </c>
      <c r="H50" s="42" t="str">
        <f t="shared" si="1"/>
        <v>Baik</v>
      </c>
    </row>
    <row r="51" spans="1:8" ht="24" x14ac:dyDescent="0.25">
      <c r="A51" s="42">
        <v>41</v>
      </c>
      <c r="B51" s="56" t="s">
        <v>352</v>
      </c>
      <c r="C51" s="42">
        <v>8</v>
      </c>
      <c r="D51" s="42">
        <v>1</v>
      </c>
      <c r="E51" s="42">
        <v>15</v>
      </c>
      <c r="F51" s="42">
        <v>6</v>
      </c>
      <c r="G51" s="42">
        <f t="shared" si="0"/>
        <v>30</v>
      </c>
      <c r="H51" s="42" t="str">
        <f t="shared" si="1"/>
        <v>Baik</v>
      </c>
    </row>
    <row r="52" spans="1:8" x14ac:dyDescent="0.25">
      <c r="A52" s="42">
        <v>42</v>
      </c>
      <c r="B52" s="56" t="s">
        <v>353</v>
      </c>
      <c r="C52" s="42">
        <v>8</v>
      </c>
      <c r="D52" s="42">
        <v>1</v>
      </c>
      <c r="E52" s="42">
        <v>15</v>
      </c>
      <c r="F52" s="42">
        <v>6</v>
      </c>
      <c r="G52" s="42">
        <f t="shared" si="0"/>
        <v>30</v>
      </c>
      <c r="H52" s="42" t="str">
        <f t="shared" si="1"/>
        <v>Baik</v>
      </c>
    </row>
    <row r="53" spans="1:8" ht="24" x14ac:dyDescent="0.25">
      <c r="A53" s="42">
        <v>43</v>
      </c>
      <c r="B53" s="56" t="s">
        <v>354</v>
      </c>
      <c r="C53" s="42">
        <v>8</v>
      </c>
      <c r="D53" s="42">
        <v>1</v>
      </c>
      <c r="E53" s="42">
        <v>10</v>
      </c>
      <c r="F53" s="42">
        <v>6</v>
      </c>
      <c r="G53" s="42">
        <f t="shared" si="0"/>
        <v>25</v>
      </c>
      <c r="H53" s="42" t="str">
        <f t="shared" si="1"/>
        <v>Lebih Dari Cukup</v>
      </c>
    </row>
    <row r="54" spans="1:8" ht="24" x14ac:dyDescent="0.25">
      <c r="A54" s="42">
        <v>44</v>
      </c>
      <c r="B54" s="56" t="s">
        <v>355</v>
      </c>
      <c r="C54" s="42">
        <v>8</v>
      </c>
      <c r="D54" s="42">
        <v>4</v>
      </c>
      <c r="E54" s="42">
        <v>15</v>
      </c>
      <c r="F54" s="42">
        <v>6</v>
      </c>
      <c r="G54" s="42">
        <f t="shared" si="0"/>
        <v>33</v>
      </c>
      <c r="H54" s="42" t="str">
        <f t="shared" si="1"/>
        <v>Baik</v>
      </c>
    </row>
    <row r="55" spans="1:8" ht="24" x14ac:dyDescent="0.25">
      <c r="A55" s="42">
        <v>45</v>
      </c>
      <c r="B55" s="56" t="s">
        <v>356</v>
      </c>
      <c r="C55" s="42">
        <v>8</v>
      </c>
      <c r="D55" s="42">
        <v>1</v>
      </c>
      <c r="E55" s="42">
        <v>10</v>
      </c>
      <c r="F55" s="42">
        <v>6</v>
      </c>
      <c r="G55" s="42">
        <f t="shared" si="0"/>
        <v>25</v>
      </c>
      <c r="H55" s="42" t="str">
        <f t="shared" si="1"/>
        <v>Lebih Dari Cukup</v>
      </c>
    </row>
    <row r="56" spans="1:8" ht="24" x14ac:dyDescent="0.25">
      <c r="A56" s="42">
        <v>46</v>
      </c>
      <c r="B56" s="56" t="s">
        <v>357</v>
      </c>
      <c r="C56" s="42">
        <v>8</v>
      </c>
      <c r="D56" s="42">
        <v>1</v>
      </c>
      <c r="E56" s="42">
        <v>20</v>
      </c>
      <c r="F56" s="42">
        <v>8</v>
      </c>
      <c r="G56" s="42">
        <f t="shared" si="0"/>
        <v>37</v>
      </c>
      <c r="H56" s="42" t="str">
        <f t="shared" si="1"/>
        <v>Lebih Baik</v>
      </c>
    </row>
    <row r="57" spans="1:8" x14ac:dyDescent="0.25">
      <c r="A57" s="42">
        <v>47</v>
      </c>
      <c r="B57" s="56" t="s">
        <v>358</v>
      </c>
      <c r="C57" s="42">
        <v>8</v>
      </c>
      <c r="D57" s="42">
        <v>1</v>
      </c>
      <c r="E57" s="42">
        <v>15</v>
      </c>
      <c r="F57" s="42">
        <v>6</v>
      </c>
      <c r="G57" s="42">
        <f t="shared" si="0"/>
        <v>30</v>
      </c>
      <c r="H57" s="42" t="str">
        <f t="shared" si="1"/>
        <v>Baik</v>
      </c>
    </row>
    <row r="58" spans="1:8" x14ac:dyDescent="0.25">
      <c r="A58" s="42">
        <v>48</v>
      </c>
      <c r="B58" s="56" t="s">
        <v>359</v>
      </c>
      <c r="C58" s="42">
        <v>6</v>
      </c>
      <c r="D58" s="42">
        <v>4</v>
      </c>
      <c r="E58" s="42">
        <v>20</v>
      </c>
      <c r="F58" s="42">
        <v>6</v>
      </c>
      <c r="G58" s="42">
        <f t="shared" si="0"/>
        <v>36</v>
      </c>
      <c r="H58" s="42" t="str">
        <f t="shared" si="1"/>
        <v>Lebih Baik</v>
      </c>
    </row>
    <row r="59" spans="1:8" x14ac:dyDescent="0.25">
      <c r="A59" s="42">
        <v>49</v>
      </c>
      <c r="B59" s="56" t="s">
        <v>360</v>
      </c>
      <c r="C59" s="42">
        <v>8</v>
      </c>
      <c r="D59" s="42">
        <v>1</v>
      </c>
      <c r="E59" s="42">
        <v>15</v>
      </c>
      <c r="F59" s="42">
        <v>8</v>
      </c>
      <c r="G59" s="42">
        <f t="shared" si="0"/>
        <v>32</v>
      </c>
      <c r="H59" s="42" t="str">
        <f t="shared" si="1"/>
        <v>Baik</v>
      </c>
    </row>
    <row r="60" spans="1:8" x14ac:dyDescent="0.25">
      <c r="A60" s="86" t="s">
        <v>11</v>
      </c>
      <c r="B60" s="86"/>
      <c r="C60" s="86"/>
      <c r="D60" s="86"/>
      <c r="E60" s="86"/>
      <c r="F60" s="86"/>
      <c r="G60" s="54">
        <f>MIN(G50:G59,G37:G48,G16:G36,G11:G14)</f>
        <v>20</v>
      </c>
      <c r="H60" s="76"/>
    </row>
    <row r="61" spans="1:8" x14ac:dyDescent="0.25">
      <c r="A61" s="86" t="s">
        <v>12</v>
      </c>
      <c r="B61" s="86"/>
      <c r="C61" s="86"/>
      <c r="D61" s="86"/>
      <c r="E61" s="86"/>
      <c r="F61" s="86"/>
      <c r="G61" s="54">
        <f>MAX(G11:G59)</f>
        <v>37</v>
      </c>
      <c r="H61" s="76"/>
    </row>
    <row r="62" spans="1:8" x14ac:dyDescent="0.25">
      <c r="A62" s="86" t="s">
        <v>13</v>
      </c>
      <c r="B62" s="86"/>
      <c r="C62" s="86"/>
      <c r="D62" s="86"/>
      <c r="E62" s="86"/>
      <c r="F62" s="86"/>
      <c r="G62" s="55">
        <f>AVERAGE(G50:G59,G39:G48,G37:G38,G16:G36,G11:G14)</f>
        <v>25.882978723404257</v>
      </c>
      <c r="H62" s="76"/>
    </row>
  </sheetData>
  <mergeCells count="12">
    <mergeCell ref="A60:F60"/>
    <mergeCell ref="A61:F61"/>
    <mergeCell ref="A62:F62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workbookViewId="0">
      <selection activeCell="A31" sqref="A31:H31"/>
    </sheetView>
  </sheetViews>
  <sheetFormatPr defaultRowHeight="15" x14ac:dyDescent="0.25"/>
  <cols>
    <col min="1" max="1" width="3.5703125" customWidth="1"/>
    <col min="2" max="2" width="10.7109375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16.140625" customWidth="1"/>
  </cols>
  <sheetData>
    <row r="2" spans="1:8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8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8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60" t="s">
        <v>371</v>
      </c>
      <c r="B6" s="41"/>
      <c r="C6" s="78"/>
      <c r="D6" s="77"/>
      <c r="E6" s="79"/>
      <c r="F6" s="79"/>
      <c r="G6" s="60" t="s">
        <v>362</v>
      </c>
      <c r="H6" s="79"/>
    </row>
    <row r="7" spans="1:8" x14ac:dyDescent="0.25">
      <c r="A7" s="58"/>
      <c r="B7" s="58"/>
      <c r="C7" s="58"/>
      <c r="D7" s="58"/>
      <c r="E7" s="58"/>
      <c r="F7" s="58"/>
      <c r="G7" s="58"/>
      <c r="H7" s="58"/>
    </row>
    <row r="8" spans="1:8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</row>
    <row r="9" spans="1:8" x14ac:dyDescent="0.25">
      <c r="A9" s="86"/>
      <c r="B9" s="86"/>
      <c r="C9" s="86" t="s">
        <v>6</v>
      </c>
      <c r="D9" s="86"/>
      <c r="E9" s="86"/>
      <c r="F9" s="86"/>
      <c r="G9" s="86"/>
      <c r="H9" s="86"/>
    </row>
    <row r="10" spans="1:8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</row>
    <row r="11" spans="1:8" x14ac:dyDescent="0.25">
      <c r="A11" s="42">
        <v>1</v>
      </c>
      <c r="B11" s="56" t="s">
        <v>117</v>
      </c>
      <c r="C11" s="42">
        <v>5</v>
      </c>
      <c r="D11" s="42">
        <v>5</v>
      </c>
      <c r="E11" s="42">
        <v>5</v>
      </c>
      <c r="F11" s="42">
        <v>5</v>
      </c>
      <c r="G11" s="42">
        <f>SUM(C11:F11)</f>
        <v>20</v>
      </c>
      <c r="H11" s="42" t="str">
        <f>IF(G11&gt;39,"Sangat Baik",IF(G11&gt;=37.5,"Hampir Sangat Baik",IF(G11&gt;=35,"Lebih Baik",IF(G11&gt;=30,"Baik",IF(G11&gt;=27.5,"Hampir Baik",IF(G11&gt;=25,"Lebih Dari Cukup",IF(G11&gt;=20,"Cukup",IF(G11&gt;=10,"Kurang","Jelek"))))))))</f>
        <v>Cukup</v>
      </c>
    </row>
    <row r="12" spans="1:8" ht="24" x14ac:dyDescent="0.25">
      <c r="A12" s="42">
        <v>2</v>
      </c>
      <c r="B12" s="56" t="s">
        <v>118</v>
      </c>
      <c r="C12" s="42">
        <v>5</v>
      </c>
      <c r="D12" s="42">
        <v>5</v>
      </c>
      <c r="E12" s="42">
        <v>5</v>
      </c>
      <c r="F12" s="42">
        <v>5</v>
      </c>
      <c r="G12" s="42">
        <f t="shared" ref="G12:G59" si="0">SUM(C12:F12)</f>
        <v>20</v>
      </c>
      <c r="H12" s="42" t="str">
        <f t="shared" ref="H12:H59" si="1">IF(G12&gt;39,"Sangat Baik",IF(G12&gt;=37.5,"Hampir Sangat Baik",IF(G12&gt;=35,"Lebih Baik",IF(G12&gt;=30,"Baik",IF(G12&gt;=27.5,"Hampir Baik",IF(G12&gt;=25,"Lebih Dari Cukup",IF(G12&gt;=20,"Cukup",IF(G12&gt;=10,"Kurang","Jelek"))))))))</f>
        <v>Cukup</v>
      </c>
    </row>
    <row r="13" spans="1:8" x14ac:dyDescent="0.25">
      <c r="A13" s="42">
        <v>3</v>
      </c>
      <c r="B13" s="56" t="s">
        <v>119</v>
      </c>
      <c r="C13" s="42">
        <v>1</v>
      </c>
      <c r="D13" s="42">
        <v>15</v>
      </c>
      <c r="E13" s="42">
        <v>4</v>
      </c>
      <c r="F13" s="42">
        <v>6</v>
      </c>
      <c r="G13" s="42">
        <f t="shared" si="0"/>
        <v>26</v>
      </c>
      <c r="H13" s="42" t="str">
        <f t="shared" si="1"/>
        <v>Lebih Dari Cukup</v>
      </c>
    </row>
    <row r="14" spans="1:8" x14ac:dyDescent="0.25">
      <c r="A14" s="42">
        <v>4</v>
      </c>
      <c r="B14" s="56" t="s">
        <v>120</v>
      </c>
      <c r="C14" s="42">
        <v>2</v>
      </c>
      <c r="D14" s="42">
        <v>10</v>
      </c>
      <c r="E14" s="42">
        <v>4</v>
      </c>
      <c r="F14" s="42">
        <v>4</v>
      </c>
      <c r="G14" s="42">
        <f t="shared" si="0"/>
        <v>20</v>
      </c>
      <c r="H14" s="42" t="str">
        <f t="shared" si="1"/>
        <v>Cukup</v>
      </c>
    </row>
    <row r="15" spans="1:8" ht="24" x14ac:dyDescent="0.25">
      <c r="A15" s="42">
        <v>5</v>
      </c>
      <c r="B15" s="56" t="s">
        <v>121</v>
      </c>
      <c r="C15" s="42">
        <v>1</v>
      </c>
      <c r="D15" s="42">
        <v>15</v>
      </c>
      <c r="E15" s="42">
        <v>4</v>
      </c>
      <c r="F15" s="42">
        <v>6</v>
      </c>
      <c r="G15" s="42">
        <f t="shared" si="0"/>
        <v>26</v>
      </c>
      <c r="H15" s="42" t="str">
        <f t="shared" si="1"/>
        <v>Lebih Dari Cukup</v>
      </c>
    </row>
    <row r="16" spans="1:8" ht="24" x14ac:dyDescent="0.25">
      <c r="A16" s="42">
        <v>6</v>
      </c>
      <c r="B16" s="56" t="s">
        <v>122</v>
      </c>
      <c r="C16" s="42">
        <v>2</v>
      </c>
      <c r="D16" s="42">
        <v>10</v>
      </c>
      <c r="E16" s="42">
        <v>4</v>
      </c>
      <c r="F16" s="42">
        <v>4</v>
      </c>
      <c r="G16" s="42">
        <f t="shared" si="0"/>
        <v>20</v>
      </c>
      <c r="H16" s="42" t="str">
        <f t="shared" si="1"/>
        <v>Cukup</v>
      </c>
    </row>
    <row r="17" spans="1:8" ht="24" x14ac:dyDescent="0.25">
      <c r="A17" s="42">
        <v>7</v>
      </c>
      <c r="B17" s="56" t="s">
        <v>123</v>
      </c>
      <c r="C17" s="42">
        <v>2</v>
      </c>
      <c r="D17" s="42">
        <v>10</v>
      </c>
      <c r="E17" s="42">
        <v>4</v>
      </c>
      <c r="F17" s="42">
        <v>4</v>
      </c>
      <c r="G17" s="42">
        <f t="shared" si="0"/>
        <v>20</v>
      </c>
      <c r="H17" s="42" t="str">
        <f t="shared" si="1"/>
        <v>Cukup</v>
      </c>
    </row>
    <row r="18" spans="1:8" ht="24" x14ac:dyDescent="0.25">
      <c r="A18" s="42">
        <v>8</v>
      </c>
      <c r="B18" s="56" t="s">
        <v>124</v>
      </c>
      <c r="C18" s="42">
        <v>1</v>
      </c>
      <c r="D18" s="42">
        <v>15</v>
      </c>
      <c r="E18" s="42">
        <v>4</v>
      </c>
      <c r="F18" s="42">
        <v>6</v>
      </c>
      <c r="G18" s="42">
        <f t="shared" si="0"/>
        <v>26</v>
      </c>
      <c r="H18" s="42" t="str">
        <f t="shared" si="1"/>
        <v>Lebih Dari Cukup</v>
      </c>
    </row>
    <row r="19" spans="1:8" ht="24" x14ac:dyDescent="0.25">
      <c r="A19" s="42">
        <v>9</v>
      </c>
      <c r="B19" s="56" t="s">
        <v>125</v>
      </c>
      <c r="C19" s="42">
        <v>1</v>
      </c>
      <c r="D19" s="42">
        <v>15</v>
      </c>
      <c r="E19" s="42">
        <v>4</v>
      </c>
      <c r="F19" s="42">
        <v>6</v>
      </c>
      <c r="G19" s="42">
        <f t="shared" si="0"/>
        <v>26</v>
      </c>
      <c r="H19" s="42" t="str">
        <f t="shared" si="1"/>
        <v>Lebih Dari Cukup</v>
      </c>
    </row>
    <row r="20" spans="1:8" x14ac:dyDescent="0.25">
      <c r="A20" s="42">
        <v>10</v>
      </c>
      <c r="B20" s="56" t="s">
        <v>126</v>
      </c>
      <c r="C20" s="42">
        <v>5</v>
      </c>
      <c r="D20" s="42">
        <v>5</v>
      </c>
      <c r="E20" s="42">
        <v>5</v>
      </c>
      <c r="F20" s="42">
        <v>5</v>
      </c>
      <c r="G20" s="42">
        <f t="shared" si="0"/>
        <v>20</v>
      </c>
      <c r="H20" s="42" t="str">
        <f t="shared" si="1"/>
        <v>Cukup</v>
      </c>
    </row>
    <row r="21" spans="1:8" ht="24" x14ac:dyDescent="0.25">
      <c r="A21" s="42">
        <v>11</v>
      </c>
      <c r="B21" s="56" t="s">
        <v>127</v>
      </c>
      <c r="C21" s="53">
        <v>2</v>
      </c>
      <c r="D21" s="53">
        <v>10</v>
      </c>
      <c r="E21" s="53">
        <v>4</v>
      </c>
      <c r="F21" s="53">
        <v>4</v>
      </c>
      <c r="G21" s="53">
        <f t="shared" si="0"/>
        <v>20</v>
      </c>
      <c r="H21" s="42" t="str">
        <f t="shared" si="1"/>
        <v>Cukup</v>
      </c>
    </row>
    <row r="22" spans="1:8" ht="36" x14ac:dyDescent="0.25">
      <c r="A22" s="42">
        <v>12</v>
      </c>
      <c r="B22" s="56" t="s">
        <v>128</v>
      </c>
      <c r="C22" s="42">
        <v>1</v>
      </c>
      <c r="D22" s="42">
        <v>15</v>
      </c>
      <c r="E22" s="42">
        <v>4</v>
      </c>
      <c r="F22" s="42">
        <v>6</v>
      </c>
      <c r="G22" s="42">
        <f t="shared" si="0"/>
        <v>26</v>
      </c>
      <c r="H22" s="42" t="str">
        <f t="shared" si="1"/>
        <v>Lebih Dari Cukup</v>
      </c>
    </row>
    <row r="23" spans="1:8" ht="24" x14ac:dyDescent="0.25">
      <c r="A23" s="42">
        <v>13</v>
      </c>
      <c r="B23" s="56" t="s">
        <v>129</v>
      </c>
      <c r="C23" s="42">
        <v>5</v>
      </c>
      <c r="D23" s="42">
        <v>5</v>
      </c>
      <c r="E23" s="42">
        <v>5</v>
      </c>
      <c r="F23" s="42">
        <v>5</v>
      </c>
      <c r="G23" s="42">
        <f t="shared" si="0"/>
        <v>20</v>
      </c>
      <c r="H23" s="42" t="str">
        <f t="shared" si="1"/>
        <v>Cukup</v>
      </c>
    </row>
    <row r="24" spans="1:8" ht="24" x14ac:dyDescent="0.25">
      <c r="A24" s="42">
        <v>14</v>
      </c>
      <c r="B24" s="56" t="s">
        <v>130</v>
      </c>
      <c r="C24" s="42">
        <v>2</v>
      </c>
      <c r="D24" s="42">
        <v>10</v>
      </c>
      <c r="E24" s="42">
        <v>4</v>
      </c>
      <c r="F24" s="42">
        <v>4</v>
      </c>
      <c r="G24" s="42">
        <f t="shared" si="0"/>
        <v>20</v>
      </c>
      <c r="H24" s="42" t="str">
        <f t="shared" si="1"/>
        <v>Cukup</v>
      </c>
    </row>
    <row r="25" spans="1:8" ht="24" x14ac:dyDescent="0.25">
      <c r="A25" s="42">
        <v>15</v>
      </c>
      <c r="B25" s="56" t="s">
        <v>131</v>
      </c>
      <c r="C25" s="42">
        <v>2</v>
      </c>
      <c r="D25" s="42">
        <v>10</v>
      </c>
      <c r="E25" s="42">
        <v>4</v>
      </c>
      <c r="F25" s="42">
        <v>4</v>
      </c>
      <c r="G25" s="42">
        <f t="shared" si="0"/>
        <v>20</v>
      </c>
      <c r="H25" s="42" t="str">
        <f t="shared" si="1"/>
        <v>Cukup</v>
      </c>
    </row>
    <row r="26" spans="1:8" ht="24" x14ac:dyDescent="0.25">
      <c r="A26" s="42">
        <v>16</v>
      </c>
      <c r="B26" s="56" t="s">
        <v>132</v>
      </c>
      <c r="C26" s="53">
        <v>1</v>
      </c>
      <c r="D26" s="53">
        <v>15</v>
      </c>
      <c r="E26" s="53">
        <v>4</v>
      </c>
      <c r="F26" s="53">
        <v>4</v>
      </c>
      <c r="G26" s="53">
        <f t="shared" si="0"/>
        <v>24</v>
      </c>
      <c r="H26" s="42" t="str">
        <f t="shared" si="1"/>
        <v>Cukup</v>
      </c>
    </row>
    <row r="27" spans="1:8" ht="24" x14ac:dyDescent="0.25">
      <c r="A27" s="42">
        <v>17</v>
      </c>
      <c r="B27" s="56" t="s">
        <v>133</v>
      </c>
      <c r="C27" s="42">
        <v>2</v>
      </c>
      <c r="D27" s="42">
        <v>10</v>
      </c>
      <c r="E27" s="42">
        <v>4</v>
      </c>
      <c r="F27" s="42">
        <v>4</v>
      </c>
      <c r="G27" s="42">
        <f t="shared" si="0"/>
        <v>20</v>
      </c>
      <c r="H27" s="42" t="str">
        <f t="shared" si="1"/>
        <v>Cukup</v>
      </c>
    </row>
    <row r="28" spans="1:8" x14ac:dyDescent="0.25">
      <c r="A28" s="42">
        <v>18</v>
      </c>
      <c r="B28" s="56" t="s">
        <v>134</v>
      </c>
      <c r="C28" s="42">
        <v>2</v>
      </c>
      <c r="D28" s="42">
        <v>10</v>
      </c>
      <c r="E28" s="42">
        <v>4</v>
      </c>
      <c r="F28" s="42">
        <v>4</v>
      </c>
      <c r="G28" s="42">
        <f t="shared" si="0"/>
        <v>20</v>
      </c>
      <c r="H28" s="42" t="str">
        <f t="shared" si="1"/>
        <v>Cukup</v>
      </c>
    </row>
    <row r="29" spans="1:8" ht="24" x14ac:dyDescent="0.25">
      <c r="A29" s="42">
        <v>19</v>
      </c>
      <c r="B29" s="56" t="s">
        <v>135</v>
      </c>
      <c r="C29" s="42">
        <v>2</v>
      </c>
      <c r="D29" s="42">
        <v>10</v>
      </c>
      <c r="E29" s="42">
        <v>4</v>
      </c>
      <c r="F29" s="42">
        <v>4</v>
      </c>
      <c r="G29" s="42">
        <f t="shared" si="0"/>
        <v>20</v>
      </c>
      <c r="H29" s="42" t="str">
        <f t="shared" si="1"/>
        <v>Cukup</v>
      </c>
    </row>
    <row r="30" spans="1:8" x14ac:dyDescent="0.25">
      <c r="A30" s="42">
        <v>20</v>
      </c>
      <c r="B30" s="56" t="s">
        <v>136</v>
      </c>
      <c r="C30" s="42">
        <v>1</v>
      </c>
      <c r="D30" s="42">
        <v>15</v>
      </c>
      <c r="E30" s="42">
        <v>4</v>
      </c>
      <c r="F30" s="42">
        <v>4</v>
      </c>
      <c r="G30" s="42">
        <f t="shared" si="0"/>
        <v>24</v>
      </c>
      <c r="H30" s="42" t="str">
        <f t="shared" si="1"/>
        <v>Cukup</v>
      </c>
    </row>
    <row r="31" spans="1:8" ht="24" x14ac:dyDescent="0.25">
      <c r="A31" s="53">
        <v>21</v>
      </c>
      <c r="B31" s="65" t="s">
        <v>137</v>
      </c>
      <c r="C31" s="53">
        <v>5</v>
      </c>
      <c r="D31" s="53">
        <v>5</v>
      </c>
      <c r="E31" s="53">
        <v>5</v>
      </c>
      <c r="F31" s="53">
        <v>5</v>
      </c>
      <c r="G31" s="53">
        <f t="shared" si="0"/>
        <v>20</v>
      </c>
      <c r="H31" s="53" t="str">
        <f t="shared" si="1"/>
        <v>Cukup</v>
      </c>
    </row>
    <row r="32" spans="1:8" ht="24" x14ac:dyDescent="0.25">
      <c r="A32" s="42">
        <v>22</v>
      </c>
      <c r="B32" s="56" t="s">
        <v>138</v>
      </c>
      <c r="C32" s="42">
        <v>1</v>
      </c>
      <c r="D32" s="42">
        <v>15</v>
      </c>
      <c r="E32" s="42">
        <v>4</v>
      </c>
      <c r="F32" s="42">
        <v>4</v>
      </c>
      <c r="G32" s="42">
        <f t="shared" si="0"/>
        <v>24</v>
      </c>
      <c r="H32" s="42" t="str">
        <f t="shared" si="1"/>
        <v>Cukup</v>
      </c>
    </row>
    <row r="33" spans="1:8" ht="36" x14ac:dyDescent="0.25">
      <c r="A33" s="42">
        <v>23</v>
      </c>
      <c r="B33" s="56" t="s">
        <v>139</v>
      </c>
      <c r="C33" s="53">
        <v>1</v>
      </c>
      <c r="D33" s="53">
        <v>15</v>
      </c>
      <c r="E33" s="53">
        <v>6</v>
      </c>
      <c r="F33" s="53">
        <v>4</v>
      </c>
      <c r="G33" s="53">
        <f t="shared" si="0"/>
        <v>26</v>
      </c>
      <c r="H33" s="42" t="str">
        <f t="shared" si="1"/>
        <v>Lebih Dari Cukup</v>
      </c>
    </row>
    <row r="34" spans="1:8" x14ac:dyDescent="0.25">
      <c r="A34" s="42">
        <v>24</v>
      </c>
      <c r="B34" s="56" t="s">
        <v>140</v>
      </c>
      <c r="C34" s="42">
        <v>1</v>
      </c>
      <c r="D34" s="42">
        <v>15</v>
      </c>
      <c r="E34" s="42">
        <v>6</v>
      </c>
      <c r="F34" s="42">
        <v>4</v>
      </c>
      <c r="G34" s="42">
        <f t="shared" si="0"/>
        <v>26</v>
      </c>
      <c r="H34" s="42" t="str">
        <f t="shared" si="1"/>
        <v>Lebih Dari Cukup</v>
      </c>
    </row>
    <row r="35" spans="1:8" ht="24" x14ac:dyDescent="0.25">
      <c r="A35" s="42">
        <v>25</v>
      </c>
      <c r="B35" s="56" t="s">
        <v>141</v>
      </c>
      <c r="C35" s="42">
        <v>2</v>
      </c>
      <c r="D35" s="42">
        <v>15</v>
      </c>
      <c r="E35" s="42">
        <v>6</v>
      </c>
      <c r="F35" s="42">
        <v>4</v>
      </c>
      <c r="G35" s="42">
        <f t="shared" si="0"/>
        <v>27</v>
      </c>
      <c r="H35" s="42" t="str">
        <f t="shared" si="1"/>
        <v>Lebih Dari Cukup</v>
      </c>
    </row>
    <row r="36" spans="1:8" ht="24" x14ac:dyDescent="0.25">
      <c r="A36" s="42">
        <v>26</v>
      </c>
      <c r="B36" s="56" t="s">
        <v>142</v>
      </c>
      <c r="C36" s="42">
        <v>4</v>
      </c>
      <c r="D36" s="42">
        <v>15</v>
      </c>
      <c r="E36" s="42">
        <v>6</v>
      </c>
      <c r="F36" s="42">
        <v>6</v>
      </c>
      <c r="G36" s="42">
        <f t="shared" si="0"/>
        <v>31</v>
      </c>
      <c r="H36" s="42" t="str">
        <f t="shared" si="1"/>
        <v>Baik</v>
      </c>
    </row>
    <row r="37" spans="1:8" ht="24" x14ac:dyDescent="0.25">
      <c r="A37" s="42">
        <v>27</v>
      </c>
      <c r="B37" s="56" t="s">
        <v>143</v>
      </c>
      <c r="C37" s="42">
        <v>4</v>
      </c>
      <c r="D37" s="42">
        <v>15</v>
      </c>
      <c r="E37" s="42">
        <v>6</v>
      </c>
      <c r="F37" s="42">
        <v>6</v>
      </c>
      <c r="G37" s="42">
        <f t="shared" si="0"/>
        <v>31</v>
      </c>
      <c r="H37" s="42" t="str">
        <f t="shared" si="1"/>
        <v>Baik</v>
      </c>
    </row>
    <row r="38" spans="1:8" x14ac:dyDescent="0.25">
      <c r="A38" s="42">
        <v>28</v>
      </c>
      <c r="B38" s="56" t="s">
        <v>144</v>
      </c>
      <c r="C38" s="42">
        <v>4</v>
      </c>
      <c r="D38" s="42">
        <v>15</v>
      </c>
      <c r="E38" s="42">
        <v>8</v>
      </c>
      <c r="F38" s="42">
        <v>6</v>
      </c>
      <c r="G38" s="42">
        <f t="shared" si="0"/>
        <v>33</v>
      </c>
      <c r="H38" s="42" t="str">
        <f t="shared" si="1"/>
        <v>Baik</v>
      </c>
    </row>
    <row r="39" spans="1:8" ht="24" x14ac:dyDescent="0.25">
      <c r="A39" s="42">
        <v>29</v>
      </c>
      <c r="B39" s="56" t="s">
        <v>145</v>
      </c>
      <c r="C39" s="42">
        <v>4</v>
      </c>
      <c r="D39" s="42">
        <v>20</v>
      </c>
      <c r="E39" s="42">
        <v>8</v>
      </c>
      <c r="F39" s="42">
        <v>6</v>
      </c>
      <c r="G39" s="42">
        <f t="shared" si="0"/>
        <v>38</v>
      </c>
      <c r="H39" s="42" t="str">
        <f t="shared" si="1"/>
        <v>Hampir Sangat Baik</v>
      </c>
    </row>
    <row r="40" spans="1:8" x14ac:dyDescent="0.25">
      <c r="A40" s="42">
        <v>30</v>
      </c>
      <c r="B40" s="56" t="s">
        <v>146</v>
      </c>
      <c r="C40" s="42">
        <v>4</v>
      </c>
      <c r="D40" s="42">
        <v>20</v>
      </c>
      <c r="E40" s="42">
        <v>8</v>
      </c>
      <c r="F40" s="42">
        <v>6</v>
      </c>
      <c r="G40" s="42">
        <f t="shared" si="0"/>
        <v>38</v>
      </c>
      <c r="H40" s="42" t="str">
        <f t="shared" si="1"/>
        <v>Hampir Sangat Baik</v>
      </c>
    </row>
    <row r="41" spans="1:8" ht="24" x14ac:dyDescent="0.25">
      <c r="A41" s="42">
        <v>31</v>
      </c>
      <c r="B41" s="56" t="s">
        <v>147</v>
      </c>
      <c r="C41" s="42">
        <v>2</v>
      </c>
      <c r="D41" s="42">
        <v>10</v>
      </c>
      <c r="E41" s="42">
        <v>4</v>
      </c>
      <c r="F41" s="42">
        <v>6</v>
      </c>
      <c r="G41" s="42">
        <f t="shared" si="0"/>
        <v>22</v>
      </c>
      <c r="H41" s="42" t="str">
        <f t="shared" si="1"/>
        <v>Cukup</v>
      </c>
    </row>
    <row r="42" spans="1:8" ht="24" x14ac:dyDescent="0.25">
      <c r="A42" s="42">
        <v>32</v>
      </c>
      <c r="B42" s="56" t="s">
        <v>148</v>
      </c>
      <c r="C42" s="42">
        <v>2</v>
      </c>
      <c r="D42" s="42">
        <v>10</v>
      </c>
      <c r="E42" s="42">
        <v>4</v>
      </c>
      <c r="F42" s="42">
        <v>6</v>
      </c>
      <c r="G42" s="42">
        <f t="shared" si="0"/>
        <v>22</v>
      </c>
      <c r="H42" s="42" t="str">
        <f t="shared" si="1"/>
        <v>Cukup</v>
      </c>
    </row>
    <row r="43" spans="1:8" ht="24" x14ac:dyDescent="0.25">
      <c r="A43" s="42">
        <v>33</v>
      </c>
      <c r="B43" s="56" t="s">
        <v>149</v>
      </c>
      <c r="C43" s="42">
        <v>3</v>
      </c>
      <c r="D43" s="42">
        <v>15</v>
      </c>
      <c r="E43" s="42">
        <v>6</v>
      </c>
      <c r="F43" s="42">
        <v>6</v>
      </c>
      <c r="G43" s="42">
        <f t="shared" si="0"/>
        <v>30</v>
      </c>
      <c r="H43" s="42" t="str">
        <f t="shared" si="1"/>
        <v>Baik</v>
      </c>
    </row>
    <row r="44" spans="1:8" ht="24" x14ac:dyDescent="0.25">
      <c r="A44" s="42">
        <v>34</v>
      </c>
      <c r="B44" s="56" t="s">
        <v>150</v>
      </c>
      <c r="C44" s="42">
        <v>3</v>
      </c>
      <c r="D44" s="42">
        <v>15</v>
      </c>
      <c r="E44" s="42">
        <v>8</v>
      </c>
      <c r="F44" s="42">
        <v>6</v>
      </c>
      <c r="G44" s="42">
        <f t="shared" si="0"/>
        <v>32</v>
      </c>
      <c r="H44" s="42" t="str">
        <f t="shared" si="1"/>
        <v>Baik</v>
      </c>
    </row>
    <row r="45" spans="1:8" ht="24" x14ac:dyDescent="0.25">
      <c r="A45" s="42">
        <v>35</v>
      </c>
      <c r="B45" s="56" t="s">
        <v>151</v>
      </c>
      <c r="C45" s="42">
        <v>3</v>
      </c>
      <c r="D45" s="42">
        <v>20</v>
      </c>
      <c r="E45" s="42">
        <v>8</v>
      </c>
      <c r="F45" s="42">
        <v>6</v>
      </c>
      <c r="G45" s="42">
        <f t="shared" si="0"/>
        <v>37</v>
      </c>
      <c r="H45" s="42" t="str">
        <f t="shared" si="1"/>
        <v>Lebih Baik</v>
      </c>
    </row>
    <row r="46" spans="1:8" x14ac:dyDescent="0.25">
      <c r="A46" s="42">
        <v>36</v>
      </c>
      <c r="B46" s="56" t="s">
        <v>152</v>
      </c>
      <c r="C46" s="42">
        <v>3</v>
      </c>
      <c r="D46" s="42">
        <v>15</v>
      </c>
      <c r="E46" s="42">
        <v>8</v>
      </c>
      <c r="F46" s="42">
        <v>6</v>
      </c>
      <c r="G46" s="42">
        <f t="shared" si="0"/>
        <v>32</v>
      </c>
      <c r="H46" s="42" t="str">
        <f t="shared" si="1"/>
        <v>Baik</v>
      </c>
    </row>
    <row r="47" spans="1:8" ht="24" x14ac:dyDescent="0.25">
      <c r="A47" s="42">
        <v>37</v>
      </c>
      <c r="B47" s="56" t="s">
        <v>153</v>
      </c>
      <c r="C47" s="42">
        <v>3</v>
      </c>
      <c r="D47" s="42">
        <v>15</v>
      </c>
      <c r="E47" s="42">
        <v>8</v>
      </c>
      <c r="F47" s="42">
        <v>6</v>
      </c>
      <c r="G47" s="42">
        <f t="shared" si="0"/>
        <v>32</v>
      </c>
      <c r="H47" s="42" t="str">
        <f t="shared" si="1"/>
        <v>Baik</v>
      </c>
    </row>
    <row r="48" spans="1:8" x14ac:dyDescent="0.25">
      <c r="A48" s="42">
        <v>38</v>
      </c>
      <c r="B48" s="56" t="s">
        <v>154</v>
      </c>
      <c r="C48" s="42">
        <v>5</v>
      </c>
      <c r="D48" s="42">
        <v>5</v>
      </c>
      <c r="E48" s="42">
        <v>5</v>
      </c>
      <c r="F48" s="42">
        <v>5</v>
      </c>
      <c r="G48" s="42">
        <f t="shared" si="0"/>
        <v>20</v>
      </c>
      <c r="H48" s="42" t="str">
        <f t="shared" si="1"/>
        <v>Cukup</v>
      </c>
    </row>
    <row r="49" spans="1:8" ht="24" x14ac:dyDescent="0.25">
      <c r="A49" s="42">
        <v>39</v>
      </c>
      <c r="B49" s="56" t="s">
        <v>155</v>
      </c>
      <c r="C49" s="42">
        <v>5</v>
      </c>
      <c r="D49" s="42">
        <v>5</v>
      </c>
      <c r="E49" s="42">
        <v>5</v>
      </c>
      <c r="F49" s="42">
        <v>5</v>
      </c>
      <c r="G49" s="42">
        <f t="shared" si="0"/>
        <v>20</v>
      </c>
      <c r="H49" s="42" t="str">
        <f t="shared" si="1"/>
        <v>Cukup</v>
      </c>
    </row>
    <row r="50" spans="1:8" ht="24" x14ac:dyDescent="0.25">
      <c r="A50" s="42">
        <v>40</v>
      </c>
      <c r="B50" s="56" t="s">
        <v>156</v>
      </c>
      <c r="C50" s="42">
        <v>5</v>
      </c>
      <c r="D50" s="42">
        <v>5</v>
      </c>
      <c r="E50" s="42">
        <v>5</v>
      </c>
      <c r="F50" s="42">
        <v>5</v>
      </c>
      <c r="G50" s="42">
        <f t="shared" si="0"/>
        <v>20</v>
      </c>
      <c r="H50" s="42" t="str">
        <f t="shared" si="1"/>
        <v>Cukup</v>
      </c>
    </row>
    <row r="51" spans="1:8" ht="24" x14ac:dyDescent="0.25">
      <c r="A51" s="42">
        <v>41</v>
      </c>
      <c r="B51" s="56" t="s">
        <v>157</v>
      </c>
      <c r="C51" s="42">
        <v>3</v>
      </c>
      <c r="D51" s="42">
        <v>15</v>
      </c>
      <c r="E51" s="42">
        <v>6</v>
      </c>
      <c r="F51" s="42">
        <v>6</v>
      </c>
      <c r="G51" s="42">
        <f t="shared" si="0"/>
        <v>30</v>
      </c>
      <c r="H51" s="42" t="str">
        <f t="shared" si="1"/>
        <v>Baik</v>
      </c>
    </row>
    <row r="52" spans="1:8" ht="24" x14ac:dyDescent="0.25">
      <c r="A52" s="42">
        <v>42</v>
      </c>
      <c r="B52" s="56" t="s">
        <v>158</v>
      </c>
      <c r="C52" s="42">
        <v>5</v>
      </c>
      <c r="D52" s="42">
        <v>5</v>
      </c>
      <c r="E52" s="42">
        <v>5</v>
      </c>
      <c r="F52" s="42">
        <v>5</v>
      </c>
      <c r="G52" s="42">
        <f t="shared" si="0"/>
        <v>20</v>
      </c>
      <c r="H52" s="42" t="str">
        <f t="shared" si="1"/>
        <v>Cukup</v>
      </c>
    </row>
    <row r="53" spans="1:8" ht="24" x14ac:dyDescent="0.25">
      <c r="A53" s="42">
        <v>43</v>
      </c>
      <c r="B53" s="56" t="s">
        <v>159</v>
      </c>
      <c r="C53" s="42">
        <v>5</v>
      </c>
      <c r="D53" s="42">
        <v>5</v>
      </c>
      <c r="E53" s="42">
        <v>5</v>
      </c>
      <c r="F53" s="42">
        <v>5</v>
      </c>
      <c r="G53" s="42">
        <f t="shared" si="0"/>
        <v>20</v>
      </c>
      <c r="H53" s="42" t="str">
        <f t="shared" si="1"/>
        <v>Cukup</v>
      </c>
    </row>
    <row r="54" spans="1:8" ht="24" x14ac:dyDescent="0.25">
      <c r="A54" s="42">
        <v>44</v>
      </c>
      <c r="B54" s="56" t="s">
        <v>160</v>
      </c>
      <c r="C54" s="42">
        <v>2</v>
      </c>
      <c r="D54" s="42">
        <v>15</v>
      </c>
      <c r="E54" s="42">
        <v>4</v>
      </c>
      <c r="F54" s="42">
        <v>6</v>
      </c>
      <c r="G54" s="42">
        <f t="shared" si="0"/>
        <v>27</v>
      </c>
      <c r="H54" s="42" t="str">
        <f t="shared" si="1"/>
        <v>Lebih Dari Cukup</v>
      </c>
    </row>
    <row r="55" spans="1:8" ht="24" x14ac:dyDescent="0.25">
      <c r="A55" s="42">
        <v>45</v>
      </c>
      <c r="B55" s="56" t="s">
        <v>161</v>
      </c>
      <c r="C55" s="42">
        <v>2</v>
      </c>
      <c r="D55" s="42">
        <v>10</v>
      </c>
      <c r="E55" s="42">
        <v>4</v>
      </c>
      <c r="F55" s="42">
        <v>4</v>
      </c>
      <c r="G55" s="42">
        <f t="shared" si="0"/>
        <v>20</v>
      </c>
      <c r="H55" s="42" t="str">
        <f t="shared" si="1"/>
        <v>Cukup</v>
      </c>
    </row>
    <row r="56" spans="1:8" ht="29.25" customHeight="1" x14ac:dyDescent="0.25">
      <c r="A56" s="42">
        <v>46</v>
      </c>
      <c r="B56" s="56" t="s">
        <v>162</v>
      </c>
      <c r="C56" s="42">
        <v>3</v>
      </c>
      <c r="D56" s="42">
        <v>10</v>
      </c>
      <c r="E56" s="42">
        <v>4</v>
      </c>
      <c r="F56" s="42">
        <v>4</v>
      </c>
      <c r="G56" s="42">
        <f t="shared" si="0"/>
        <v>21</v>
      </c>
      <c r="H56" s="42" t="str">
        <f t="shared" si="1"/>
        <v>Cukup</v>
      </c>
    </row>
    <row r="57" spans="1:8" ht="24" x14ac:dyDescent="0.25">
      <c r="A57" s="42">
        <v>47</v>
      </c>
      <c r="B57" s="56" t="s">
        <v>163</v>
      </c>
      <c r="C57" s="42">
        <v>3</v>
      </c>
      <c r="D57" s="42">
        <v>10</v>
      </c>
      <c r="E57" s="42">
        <v>4</v>
      </c>
      <c r="F57" s="42">
        <v>4</v>
      </c>
      <c r="G57" s="42">
        <f t="shared" si="0"/>
        <v>21</v>
      </c>
      <c r="H57" s="42" t="str">
        <f t="shared" si="1"/>
        <v>Cukup</v>
      </c>
    </row>
    <row r="58" spans="1:8" ht="24" x14ac:dyDescent="0.25">
      <c r="A58" s="42">
        <v>48</v>
      </c>
      <c r="B58" s="65" t="s">
        <v>164</v>
      </c>
      <c r="C58" s="53">
        <v>5</v>
      </c>
      <c r="D58" s="53">
        <v>5</v>
      </c>
      <c r="E58" s="53">
        <v>5</v>
      </c>
      <c r="F58" s="53">
        <v>5</v>
      </c>
      <c r="G58" s="53">
        <f t="shared" si="0"/>
        <v>20</v>
      </c>
      <c r="H58" s="42" t="str">
        <f t="shared" si="1"/>
        <v>Cukup</v>
      </c>
    </row>
    <row r="59" spans="1:8" ht="24" x14ac:dyDescent="0.25">
      <c r="A59" s="42">
        <v>49</v>
      </c>
      <c r="B59" s="56" t="s">
        <v>165</v>
      </c>
      <c r="C59" s="42">
        <v>3</v>
      </c>
      <c r="D59" s="42">
        <v>10</v>
      </c>
      <c r="E59" s="42">
        <v>4</v>
      </c>
      <c r="F59" s="42">
        <v>4</v>
      </c>
      <c r="G59" s="42">
        <f t="shared" si="0"/>
        <v>21</v>
      </c>
      <c r="H59" s="42" t="str">
        <f t="shared" si="1"/>
        <v>Cukup</v>
      </c>
    </row>
    <row r="60" spans="1:8" x14ac:dyDescent="0.25">
      <c r="A60" s="107" t="s">
        <v>11</v>
      </c>
      <c r="B60" s="90"/>
      <c r="C60" s="90"/>
      <c r="D60" s="90"/>
      <c r="E60" s="90"/>
      <c r="F60" s="91"/>
      <c r="G60" s="64">
        <f>MIN(G32:G59,G11:G30)</f>
        <v>20</v>
      </c>
      <c r="H60" s="58"/>
    </row>
    <row r="61" spans="1:8" x14ac:dyDescent="0.25">
      <c r="A61" s="89" t="s">
        <v>12</v>
      </c>
      <c r="B61" s="92"/>
      <c r="C61" s="92"/>
      <c r="D61" s="92"/>
      <c r="E61" s="92"/>
      <c r="F61" s="93"/>
      <c r="G61" s="54">
        <f>MAX(G11:G59)</f>
        <v>38</v>
      </c>
      <c r="H61" s="58"/>
    </row>
    <row r="62" spans="1:8" x14ac:dyDescent="0.25">
      <c r="A62" s="88" t="s">
        <v>13</v>
      </c>
      <c r="B62" s="94"/>
      <c r="C62" s="94"/>
      <c r="D62" s="94"/>
      <c r="E62" s="94"/>
      <c r="F62" s="95"/>
      <c r="G62" s="55">
        <f>AVERAGE(G32:G59,G11:G30)</f>
        <v>24.5625</v>
      </c>
      <c r="H62" s="58"/>
    </row>
  </sheetData>
  <mergeCells count="12">
    <mergeCell ref="A60:F60"/>
    <mergeCell ref="A61:F61"/>
    <mergeCell ref="A62:F62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topLeftCell="A7" workbookViewId="0">
      <selection activeCell="A7" sqref="A7"/>
    </sheetView>
  </sheetViews>
  <sheetFormatPr defaultRowHeight="15" x14ac:dyDescent="0.25"/>
  <cols>
    <col min="1" max="1" width="3.5703125" customWidth="1"/>
    <col min="2" max="2" width="11.85546875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21.7109375" customWidth="1"/>
  </cols>
  <sheetData>
    <row r="2" spans="1:9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9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9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9" x14ac:dyDescent="0.25">
      <c r="A5" s="2"/>
      <c r="B5" s="2"/>
      <c r="C5" s="2"/>
      <c r="D5" s="2"/>
      <c r="E5" s="2"/>
      <c r="F5" s="2"/>
      <c r="G5" s="2"/>
      <c r="H5" s="2"/>
    </row>
    <row r="6" spans="1:9" x14ac:dyDescent="0.25">
      <c r="A6" s="67" t="s">
        <v>371</v>
      </c>
      <c r="B6" s="33"/>
      <c r="C6" s="69"/>
      <c r="D6" s="40"/>
      <c r="E6" s="68"/>
      <c r="F6" s="68"/>
      <c r="G6" s="67" t="s">
        <v>364</v>
      </c>
      <c r="H6" s="68"/>
      <c r="I6" s="40"/>
    </row>
    <row r="8" spans="1:9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</row>
    <row r="9" spans="1:9" x14ac:dyDescent="0.25">
      <c r="A9" s="86"/>
      <c r="B9" s="86"/>
      <c r="C9" s="86" t="s">
        <v>6</v>
      </c>
      <c r="D9" s="86"/>
      <c r="E9" s="86"/>
      <c r="F9" s="86"/>
      <c r="G9" s="86"/>
      <c r="H9" s="86"/>
    </row>
    <row r="10" spans="1:9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</row>
    <row r="11" spans="1:9" x14ac:dyDescent="0.25">
      <c r="A11" s="42">
        <v>1</v>
      </c>
      <c r="B11" s="56" t="s">
        <v>117</v>
      </c>
      <c r="C11" s="42">
        <v>9</v>
      </c>
      <c r="D11" s="42">
        <v>6</v>
      </c>
      <c r="E11" s="42">
        <v>9</v>
      </c>
      <c r="F11" s="42">
        <v>6</v>
      </c>
      <c r="G11" s="42">
        <f>SUM(C11:F11)</f>
        <v>30</v>
      </c>
      <c r="H11" s="42" t="str">
        <f>IF(G11&gt;39,"Sangat Baik",IF(G11&gt;=37.5,"Hampir Sangat Baik",IF(G11&gt;=35,"Lebih Baik",IF(G11&gt;=30,"Baik",IF(G11&gt;=27.5,"Hampir Baik",IF(G11&gt;=25,"Lebih Dari Cukup",IF(G11&gt;=20,"Cukup",IF(G11&gt;=10,"Kurang","Jelek"))))))))</f>
        <v>Baik</v>
      </c>
    </row>
    <row r="12" spans="1:9" ht="24" x14ac:dyDescent="0.25">
      <c r="A12" s="42">
        <v>2</v>
      </c>
      <c r="B12" s="56" t="s">
        <v>118</v>
      </c>
      <c r="C12" s="42">
        <v>9</v>
      </c>
      <c r="D12" s="42">
        <v>6</v>
      </c>
      <c r="E12" s="42">
        <v>9</v>
      </c>
      <c r="F12" s="42">
        <v>6</v>
      </c>
      <c r="G12" s="42">
        <f t="shared" ref="G12:G59" si="0">SUM(C12:F12)</f>
        <v>30</v>
      </c>
      <c r="H12" s="42" t="str">
        <f t="shared" ref="H12:H59" si="1">IF(G12&gt;39,"Sangat Baik",IF(G12&gt;=37.5,"Hampir Sangat Baik",IF(G12&gt;=35,"Lebih Baik",IF(G12&gt;=30,"Baik",IF(G12&gt;=27.5,"Hampir Baik",IF(G12&gt;=25,"Lebih Dari Cukup",IF(G12&gt;=20,"Cukup",IF(G12&gt;=10,"Kurang","Jelek"))))))))</f>
        <v>Baik</v>
      </c>
    </row>
    <row r="13" spans="1:9" x14ac:dyDescent="0.25">
      <c r="A13" s="42">
        <v>3</v>
      </c>
      <c r="B13" s="56" t="s">
        <v>119</v>
      </c>
      <c r="C13" s="42">
        <v>9</v>
      </c>
      <c r="D13" s="42">
        <v>6</v>
      </c>
      <c r="E13" s="42">
        <v>9</v>
      </c>
      <c r="F13" s="42">
        <v>6</v>
      </c>
      <c r="G13" s="42">
        <f t="shared" si="0"/>
        <v>30</v>
      </c>
      <c r="H13" s="42" t="str">
        <f t="shared" si="1"/>
        <v>Baik</v>
      </c>
    </row>
    <row r="14" spans="1:9" x14ac:dyDescent="0.25">
      <c r="A14" s="42">
        <v>4</v>
      </c>
      <c r="B14" s="56" t="s">
        <v>120</v>
      </c>
      <c r="C14" s="42">
        <v>9</v>
      </c>
      <c r="D14" s="42">
        <v>6</v>
      </c>
      <c r="E14" s="42">
        <v>9</v>
      </c>
      <c r="F14" s="42">
        <v>6</v>
      </c>
      <c r="G14" s="42">
        <f t="shared" si="0"/>
        <v>30</v>
      </c>
      <c r="H14" s="42" t="str">
        <f t="shared" si="1"/>
        <v>Baik</v>
      </c>
    </row>
    <row r="15" spans="1:9" ht="24" x14ac:dyDescent="0.25">
      <c r="A15" s="42">
        <v>5</v>
      </c>
      <c r="B15" s="56" t="s">
        <v>121</v>
      </c>
      <c r="C15" s="42">
        <v>9</v>
      </c>
      <c r="D15" s="42">
        <v>6</v>
      </c>
      <c r="E15" s="42">
        <v>9</v>
      </c>
      <c r="F15" s="42">
        <v>6</v>
      </c>
      <c r="G15" s="42">
        <f t="shared" si="0"/>
        <v>30</v>
      </c>
      <c r="H15" s="42" t="str">
        <f t="shared" si="1"/>
        <v>Baik</v>
      </c>
    </row>
    <row r="16" spans="1:9" x14ac:dyDescent="0.25">
      <c r="A16" s="42">
        <v>6</v>
      </c>
      <c r="B16" s="56" t="s">
        <v>122</v>
      </c>
      <c r="C16" s="42">
        <v>9</v>
      </c>
      <c r="D16" s="42">
        <v>6</v>
      </c>
      <c r="E16" s="42">
        <v>9</v>
      </c>
      <c r="F16" s="42">
        <v>6</v>
      </c>
      <c r="G16" s="42">
        <f t="shared" si="0"/>
        <v>30</v>
      </c>
      <c r="H16" s="42" t="str">
        <f t="shared" si="1"/>
        <v>Baik</v>
      </c>
    </row>
    <row r="17" spans="1:8" ht="24" x14ac:dyDescent="0.25">
      <c r="A17" s="42">
        <v>7</v>
      </c>
      <c r="B17" s="56" t="s">
        <v>123</v>
      </c>
      <c r="C17" s="42">
        <v>9</v>
      </c>
      <c r="D17" s="42">
        <v>6</v>
      </c>
      <c r="E17" s="42">
        <v>9</v>
      </c>
      <c r="F17" s="42">
        <v>6</v>
      </c>
      <c r="G17" s="42">
        <f t="shared" si="0"/>
        <v>30</v>
      </c>
      <c r="H17" s="42" t="str">
        <f t="shared" si="1"/>
        <v>Baik</v>
      </c>
    </row>
    <row r="18" spans="1:8" ht="24" x14ac:dyDescent="0.25">
      <c r="A18" s="42">
        <v>8</v>
      </c>
      <c r="B18" s="56" t="s">
        <v>124</v>
      </c>
      <c r="C18" s="42">
        <v>9</v>
      </c>
      <c r="D18" s="42">
        <v>6</v>
      </c>
      <c r="E18" s="42">
        <v>9</v>
      </c>
      <c r="F18" s="42">
        <v>6</v>
      </c>
      <c r="G18" s="42">
        <f t="shared" si="0"/>
        <v>30</v>
      </c>
      <c r="H18" s="42" t="str">
        <f t="shared" si="1"/>
        <v>Baik</v>
      </c>
    </row>
    <row r="19" spans="1:8" ht="24" x14ac:dyDescent="0.25">
      <c r="A19" s="42">
        <v>9</v>
      </c>
      <c r="B19" s="56" t="s">
        <v>125</v>
      </c>
      <c r="C19" s="42">
        <v>9</v>
      </c>
      <c r="D19" s="42">
        <v>6</v>
      </c>
      <c r="E19" s="42">
        <v>9</v>
      </c>
      <c r="F19" s="42">
        <v>6</v>
      </c>
      <c r="G19" s="42">
        <f t="shared" si="0"/>
        <v>30</v>
      </c>
      <c r="H19" s="42" t="str">
        <f t="shared" si="1"/>
        <v>Baik</v>
      </c>
    </row>
    <row r="20" spans="1:8" x14ac:dyDescent="0.25">
      <c r="A20" s="42">
        <v>10</v>
      </c>
      <c r="B20" s="56" t="s">
        <v>126</v>
      </c>
      <c r="C20" s="42">
        <v>9</v>
      </c>
      <c r="D20" s="42">
        <v>6</v>
      </c>
      <c r="E20" s="42">
        <v>9</v>
      </c>
      <c r="F20" s="42">
        <v>6</v>
      </c>
      <c r="G20" s="42">
        <f t="shared" si="0"/>
        <v>30</v>
      </c>
      <c r="H20" s="42" t="str">
        <f t="shared" si="1"/>
        <v>Baik</v>
      </c>
    </row>
    <row r="21" spans="1:8" ht="24" x14ac:dyDescent="0.25">
      <c r="A21" s="42">
        <v>11</v>
      </c>
      <c r="B21" s="56" t="s">
        <v>127</v>
      </c>
      <c r="C21" s="53">
        <v>9</v>
      </c>
      <c r="D21" s="53">
        <v>6</v>
      </c>
      <c r="E21" s="53">
        <v>9</v>
      </c>
      <c r="F21" s="53">
        <v>6</v>
      </c>
      <c r="G21" s="53">
        <f t="shared" si="0"/>
        <v>30</v>
      </c>
      <c r="H21" s="42" t="str">
        <f t="shared" si="1"/>
        <v>Baik</v>
      </c>
    </row>
    <row r="22" spans="1:8" ht="36" x14ac:dyDescent="0.25">
      <c r="A22" s="42">
        <v>12</v>
      </c>
      <c r="B22" s="56" t="s">
        <v>128</v>
      </c>
      <c r="C22" s="42">
        <v>9</v>
      </c>
      <c r="D22" s="42">
        <v>6</v>
      </c>
      <c r="E22" s="42">
        <v>9</v>
      </c>
      <c r="F22" s="42">
        <v>6</v>
      </c>
      <c r="G22" s="42">
        <f t="shared" si="0"/>
        <v>30</v>
      </c>
      <c r="H22" s="42" t="str">
        <f t="shared" si="1"/>
        <v>Baik</v>
      </c>
    </row>
    <row r="23" spans="1:8" ht="24" x14ac:dyDescent="0.25">
      <c r="A23" s="42">
        <v>13</v>
      </c>
      <c r="B23" s="56" t="s">
        <v>129</v>
      </c>
      <c r="C23" s="42">
        <v>9</v>
      </c>
      <c r="D23" s="42">
        <v>6</v>
      </c>
      <c r="E23" s="42">
        <v>9</v>
      </c>
      <c r="F23" s="42">
        <v>6</v>
      </c>
      <c r="G23" s="42">
        <f t="shared" si="0"/>
        <v>30</v>
      </c>
      <c r="H23" s="42" t="str">
        <f t="shared" si="1"/>
        <v>Baik</v>
      </c>
    </row>
    <row r="24" spans="1:8" x14ac:dyDescent="0.25">
      <c r="A24" s="42">
        <v>14</v>
      </c>
      <c r="B24" s="56" t="s">
        <v>130</v>
      </c>
      <c r="C24" s="42">
        <v>6</v>
      </c>
      <c r="D24" s="42">
        <v>2</v>
      </c>
      <c r="E24" s="42">
        <v>6</v>
      </c>
      <c r="F24" s="42">
        <v>6</v>
      </c>
      <c r="G24" s="42">
        <f t="shared" si="0"/>
        <v>20</v>
      </c>
      <c r="H24" s="42" t="str">
        <f t="shared" si="1"/>
        <v>Cukup</v>
      </c>
    </row>
    <row r="25" spans="1:8" ht="24" x14ac:dyDescent="0.25">
      <c r="A25" s="42">
        <v>15</v>
      </c>
      <c r="B25" s="56" t="s">
        <v>131</v>
      </c>
      <c r="C25" s="42">
        <v>9</v>
      </c>
      <c r="D25" s="42">
        <v>8</v>
      </c>
      <c r="E25" s="42">
        <v>9</v>
      </c>
      <c r="F25" s="42">
        <v>6</v>
      </c>
      <c r="G25" s="42">
        <f t="shared" si="0"/>
        <v>32</v>
      </c>
      <c r="H25" s="42" t="str">
        <f t="shared" si="1"/>
        <v>Baik</v>
      </c>
    </row>
    <row r="26" spans="1:8" x14ac:dyDescent="0.25">
      <c r="A26" s="42">
        <v>16</v>
      </c>
      <c r="B26" s="56" t="s">
        <v>132</v>
      </c>
      <c r="C26" s="53">
        <v>9</v>
      </c>
      <c r="D26" s="53">
        <v>4</v>
      </c>
      <c r="E26" s="53">
        <v>9</v>
      </c>
      <c r="F26" s="53">
        <v>6</v>
      </c>
      <c r="G26" s="53">
        <f t="shared" si="0"/>
        <v>28</v>
      </c>
      <c r="H26" s="42" t="str">
        <f t="shared" si="1"/>
        <v>Hampir Baik</v>
      </c>
    </row>
    <row r="27" spans="1:8" ht="24" x14ac:dyDescent="0.25">
      <c r="A27" s="42">
        <v>17</v>
      </c>
      <c r="B27" s="56" t="s">
        <v>133</v>
      </c>
      <c r="C27" s="42">
        <v>6</v>
      </c>
      <c r="D27" s="42">
        <v>2</v>
      </c>
      <c r="E27" s="42">
        <v>9</v>
      </c>
      <c r="F27" s="42">
        <v>6</v>
      </c>
      <c r="G27" s="42">
        <f t="shared" si="0"/>
        <v>23</v>
      </c>
      <c r="H27" s="42" t="str">
        <f t="shared" si="1"/>
        <v>Cukup</v>
      </c>
    </row>
    <row r="28" spans="1:8" x14ac:dyDescent="0.25">
      <c r="A28" s="42">
        <v>18</v>
      </c>
      <c r="B28" s="65" t="s">
        <v>134</v>
      </c>
      <c r="C28" s="53">
        <v>6</v>
      </c>
      <c r="D28" s="53">
        <v>6</v>
      </c>
      <c r="E28" s="53">
        <v>9</v>
      </c>
      <c r="F28" s="53">
        <v>6</v>
      </c>
      <c r="G28" s="53">
        <f t="shared" si="0"/>
        <v>27</v>
      </c>
      <c r="H28" s="42" t="str">
        <f t="shared" si="1"/>
        <v>Lebih Dari Cukup</v>
      </c>
    </row>
    <row r="29" spans="1:8" x14ac:dyDescent="0.25">
      <c r="A29" s="42">
        <v>19</v>
      </c>
      <c r="B29" s="65" t="s">
        <v>135</v>
      </c>
      <c r="C29" s="53">
        <v>12</v>
      </c>
      <c r="D29" s="53">
        <v>4</v>
      </c>
      <c r="E29" s="53">
        <v>9</v>
      </c>
      <c r="F29" s="53">
        <v>8</v>
      </c>
      <c r="G29" s="53">
        <f t="shared" si="0"/>
        <v>33</v>
      </c>
      <c r="H29" s="42" t="str">
        <f t="shared" si="1"/>
        <v>Baik</v>
      </c>
    </row>
    <row r="30" spans="1:8" x14ac:dyDescent="0.25">
      <c r="A30" s="42">
        <v>20</v>
      </c>
      <c r="B30" s="56" t="s">
        <v>136</v>
      </c>
      <c r="C30" s="42">
        <v>6</v>
      </c>
      <c r="D30" s="42">
        <v>2</v>
      </c>
      <c r="E30" s="42">
        <v>6</v>
      </c>
      <c r="F30" s="42">
        <v>6</v>
      </c>
      <c r="G30" s="42">
        <f t="shared" si="0"/>
        <v>20</v>
      </c>
      <c r="H30" s="42" t="str">
        <f t="shared" si="1"/>
        <v>Cukup</v>
      </c>
    </row>
    <row r="31" spans="1:8" ht="24" x14ac:dyDescent="0.25">
      <c r="A31" s="42">
        <v>21</v>
      </c>
      <c r="B31" s="56" t="s">
        <v>137</v>
      </c>
      <c r="C31" s="42">
        <v>9</v>
      </c>
      <c r="D31" s="42">
        <v>4</v>
      </c>
      <c r="E31" s="42">
        <v>9</v>
      </c>
      <c r="F31" s="42">
        <v>6</v>
      </c>
      <c r="G31" s="42">
        <f t="shared" si="0"/>
        <v>28</v>
      </c>
      <c r="H31" s="42" t="str">
        <f t="shared" si="1"/>
        <v>Hampir Baik</v>
      </c>
    </row>
    <row r="32" spans="1:8" ht="24" x14ac:dyDescent="0.25">
      <c r="A32" s="42">
        <v>22</v>
      </c>
      <c r="B32" s="56" t="s">
        <v>138</v>
      </c>
      <c r="C32" s="42">
        <v>9</v>
      </c>
      <c r="D32" s="42">
        <v>4</v>
      </c>
      <c r="E32" s="42">
        <v>9</v>
      </c>
      <c r="F32" s="42">
        <v>6</v>
      </c>
      <c r="G32" s="42">
        <f t="shared" si="0"/>
        <v>28</v>
      </c>
      <c r="H32" s="42" t="str">
        <f t="shared" si="1"/>
        <v>Hampir Baik</v>
      </c>
    </row>
    <row r="33" spans="1:8" ht="24" x14ac:dyDescent="0.25">
      <c r="A33" s="42">
        <v>23</v>
      </c>
      <c r="B33" s="56" t="s">
        <v>139</v>
      </c>
      <c r="C33" s="53">
        <v>9</v>
      </c>
      <c r="D33" s="53">
        <v>2</v>
      </c>
      <c r="E33" s="53">
        <v>9</v>
      </c>
      <c r="F33" s="53">
        <v>8</v>
      </c>
      <c r="G33" s="53">
        <f t="shared" si="0"/>
        <v>28</v>
      </c>
      <c r="H33" s="42" t="str">
        <f t="shared" si="1"/>
        <v>Hampir Baik</v>
      </c>
    </row>
    <row r="34" spans="1:8" x14ac:dyDescent="0.25">
      <c r="A34" s="42">
        <v>24</v>
      </c>
      <c r="B34" s="56" t="s">
        <v>140</v>
      </c>
      <c r="C34" s="42">
        <v>9</v>
      </c>
      <c r="D34" s="42">
        <v>4</v>
      </c>
      <c r="E34" s="42">
        <v>9</v>
      </c>
      <c r="F34" s="42">
        <v>6</v>
      </c>
      <c r="G34" s="42">
        <f t="shared" si="0"/>
        <v>28</v>
      </c>
      <c r="H34" s="42" t="str">
        <f t="shared" si="1"/>
        <v>Hampir Baik</v>
      </c>
    </row>
    <row r="35" spans="1:8" ht="24" x14ac:dyDescent="0.25">
      <c r="A35" s="42">
        <v>25</v>
      </c>
      <c r="B35" s="56" t="s">
        <v>141</v>
      </c>
      <c r="C35" s="42">
        <v>9</v>
      </c>
      <c r="D35" s="42">
        <v>2</v>
      </c>
      <c r="E35" s="42">
        <v>9</v>
      </c>
      <c r="F35" s="42">
        <v>6</v>
      </c>
      <c r="G35" s="42">
        <f t="shared" si="0"/>
        <v>26</v>
      </c>
      <c r="H35" s="42" t="str">
        <f t="shared" si="1"/>
        <v>Lebih Dari Cukup</v>
      </c>
    </row>
    <row r="36" spans="1:8" x14ac:dyDescent="0.25">
      <c r="A36" s="42">
        <v>26</v>
      </c>
      <c r="B36" s="56" t="s">
        <v>142</v>
      </c>
      <c r="C36" s="42">
        <v>9</v>
      </c>
      <c r="D36" s="42">
        <v>4</v>
      </c>
      <c r="E36" s="42">
        <v>12</v>
      </c>
      <c r="F36" s="42">
        <v>8</v>
      </c>
      <c r="G36" s="42">
        <f t="shared" si="0"/>
        <v>33</v>
      </c>
      <c r="H36" s="42" t="str">
        <f t="shared" si="1"/>
        <v>Baik</v>
      </c>
    </row>
    <row r="37" spans="1:8" ht="24" x14ac:dyDescent="0.25">
      <c r="A37" s="42">
        <v>27</v>
      </c>
      <c r="B37" s="56" t="s">
        <v>143</v>
      </c>
      <c r="C37" s="42">
        <v>9</v>
      </c>
      <c r="D37" s="42">
        <v>4</v>
      </c>
      <c r="E37" s="42">
        <v>9</v>
      </c>
      <c r="F37" s="42">
        <v>6</v>
      </c>
      <c r="G37" s="42">
        <f t="shared" si="0"/>
        <v>28</v>
      </c>
      <c r="H37" s="42" t="str">
        <f t="shared" si="1"/>
        <v>Hampir Baik</v>
      </c>
    </row>
    <row r="38" spans="1:8" x14ac:dyDescent="0.25">
      <c r="A38" s="42">
        <v>28</v>
      </c>
      <c r="B38" s="56" t="s">
        <v>144</v>
      </c>
      <c r="C38" s="42">
        <v>6</v>
      </c>
      <c r="D38" s="42">
        <v>4</v>
      </c>
      <c r="E38" s="42">
        <v>6</v>
      </c>
      <c r="F38" s="42">
        <v>6</v>
      </c>
      <c r="G38" s="42">
        <f t="shared" si="0"/>
        <v>22</v>
      </c>
      <c r="H38" s="42" t="str">
        <f t="shared" si="1"/>
        <v>Cukup</v>
      </c>
    </row>
    <row r="39" spans="1:8" ht="24" x14ac:dyDescent="0.25">
      <c r="A39" s="42">
        <v>29</v>
      </c>
      <c r="B39" s="56" t="s">
        <v>145</v>
      </c>
      <c r="C39" s="42">
        <v>9</v>
      </c>
      <c r="D39" s="42">
        <v>6</v>
      </c>
      <c r="E39" s="42">
        <v>12</v>
      </c>
      <c r="F39" s="42">
        <v>8</v>
      </c>
      <c r="G39" s="42">
        <f t="shared" si="0"/>
        <v>35</v>
      </c>
      <c r="H39" s="42" t="str">
        <f t="shared" si="1"/>
        <v>Lebih Baik</v>
      </c>
    </row>
    <row r="40" spans="1:8" x14ac:dyDescent="0.25">
      <c r="A40" s="42">
        <v>30</v>
      </c>
      <c r="B40" s="56" t="s">
        <v>146</v>
      </c>
      <c r="C40" s="42">
        <v>6</v>
      </c>
      <c r="D40" s="42">
        <v>4</v>
      </c>
      <c r="E40" s="42">
        <v>9</v>
      </c>
      <c r="F40" s="42">
        <v>6</v>
      </c>
      <c r="G40" s="42">
        <f t="shared" si="0"/>
        <v>25</v>
      </c>
      <c r="H40" s="42" t="str">
        <f t="shared" si="1"/>
        <v>Lebih Dari Cukup</v>
      </c>
    </row>
    <row r="41" spans="1:8" ht="24" x14ac:dyDescent="0.25">
      <c r="A41" s="42">
        <v>31</v>
      </c>
      <c r="B41" s="56" t="s">
        <v>147</v>
      </c>
      <c r="C41" s="42">
        <v>9</v>
      </c>
      <c r="D41" s="42">
        <v>4</v>
      </c>
      <c r="E41" s="42">
        <v>9</v>
      </c>
      <c r="F41" s="42">
        <v>6</v>
      </c>
      <c r="G41" s="42">
        <f t="shared" si="0"/>
        <v>28</v>
      </c>
      <c r="H41" s="42" t="str">
        <f t="shared" si="1"/>
        <v>Hampir Baik</v>
      </c>
    </row>
    <row r="42" spans="1:8" ht="24" x14ac:dyDescent="0.25">
      <c r="A42" s="42">
        <v>32</v>
      </c>
      <c r="B42" s="56" t="s">
        <v>148</v>
      </c>
      <c r="C42" s="42">
        <v>9</v>
      </c>
      <c r="D42" s="42">
        <v>8</v>
      </c>
      <c r="E42" s="42">
        <v>12</v>
      </c>
      <c r="F42" s="42">
        <v>6</v>
      </c>
      <c r="G42" s="42">
        <f t="shared" si="0"/>
        <v>35</v>
      </c>
      <c r="H42" s="42" t="str">
        <f t="shared" si="1"/>
        <v>Lebih Baik</v>
      </c>
    </row>
    <row r="43" spans="1:8" ht="24" x14ac:dyDescent="0.25">
      <c r="A43" s="42">
        <v>33</v>
      </c>
      <c r="B43" s="56" t="s">
        <v>149</v>
      </c>
      <c r="C43" s="42">
        <v>9</v>
      </c>
      <c r="D43" s="42">
        <v>6</v>
      </c>
      <c r="E43" s="42">
        <v>12</v>
      </c>
      <c r="F43" s="42">
        <v>8</v>
      </c>
      <c r="G43" s="42">
        <f t="shared" si="0"/>
        <v>35</v>
      </c>
      <c r="H43" s="42" t="str">
        <f t="shared" si="1"/>
        <v>Lebih Baik</v>
      </c>
    </row>
    <row r="44" spans="1:8" ht="24" x14ac:dyDescent="0.25">
      <c r="A44" s="42">
        <v>34</v>
      </c>
      <c r="B44" s="56" t="s">
        <v>150</v>
      </c>
      <c r="C44" s="42">
        <v>9</v>
      </c>
      <c r="D44" s="42">
        <v>4</v>
      </c>
      <c r="E44" s="42">
        <v>9</v>
      </c>
      <c r="F44" s="42">
        <v>6</v>
      </c>
      <c r="G44" s="42">
        <f t="shared" si="0"/>
        <v>28</v>
      </c>
      <c r="H44" s="42" t="str">
        <f t="shared" si="1"/>
        <v>Hampir Baik</v>
      </c>
    </row>
    <row r="45" spans="1:8" ht="24" x14ac:dyDescent="0.25">
      <c r="A45" s="42">
        <v>35</v>
      </c>
      <c r="B45" s="65" t="s">
        <v>151</v>
      </c>
      <c r="C45" s="53">
        <v>9</v>
      </c>
      <c r="D45" s="53">
        <v>4</v>
      </c>
      <c r="E45" s="53">
        <v>12</v>
      </c>
      <c r="F45" s="53">
        <v>6</v>
      </c>
      <c r="G45" s="53">
        <f t="shared" si="0"/>
        <v>31</v>
      </c>
      <c r="H45" s="42" t="str">
        <f t="shared" si="1"/>
        <v>Baik</v>
      </c>
    </row>
    <row r="46" spans="1:8" x14ac:dyDescent="0.25">
      <c r="A46" s="42">
        <v>36</v>
      </c>
      <c r="B46" s="56" t="s">
        <v>152</v>
      </c>
      <c r="C46" s="42">
        <v>12</v>
      </c>
      <c r="D46" s="42">
        <v>6</v>
      </c>
      <c r="E46" s="42">
        <v>12</v>
      </c>
      <c r="F46" s="42">
        <v>8</v>
      </c>
      <c r="G46" s="42">
        <f t="shared" si="0"/>
        <v>38</v>
      </c>
      <c r="H46" s="42" t="str">
        <f t="shared" si="1"/>
        <v>Hampir Sangat Baik</v>
      </c>
    </row>
    <row r="47" spans="1:8" ht="24" x14ac:dyDescent="0.25">
      <c r="A47" s="42">
        <v>37</v>
      </c>
      <c r="B47" s="56" t="s">
        <v>153</v>
      </c>
      <c r="C47" s="42">
        <v>9</v>
      </c>
      <c r="D47" s="42">
        <v>4</v>
      </c>
      <c r="E47" s="42">
        <v>12</v>
      </c>
      <c r="F47" s="42">
        <v>6</v>
      </c>
      <c r="G47" s="42">
        <f t="shared" si="0"/>
        <v>31</v>
      </c>
      <c r="H47" s="42" t="str">
        <f t="shared" si="1"/>
        <v>Baik</v>
      </c>
    </row>
    <row r="48" spans="1:8" x14ac:dyDescent="0.25">
      <c r="A48" s="42">
        <v>38</v>
      </c>
      <c r="B48" s="56" t="s">
        <v>154</v>
      </c>
      <c r="C48" s="42">
        <v>6</v>
      </c>
      <c r="D48" s="42">
        <v>2</v>
      </c>
      <c r="E48" s="42">
        <v>9</v>
      </c>
      <c r="F48" s="42">
        <v>6</v>
      </c>
      <c r="G48" s="42">
        <f t="shared" si="0"/>
        <v>23</v>
      </c>
      <c r="H48" s="42" t="str">
        <f t="shared" si="1"/>
        <v>Cukup</v>
      </c>
    </row>
    <row r="49" spans="1:8" x14ac:dyDescent="0.25">
      <c r="A49" s="42">
        <v>39</v>
      </c>
      <c r="B49" s="56" t="s">
        <v>155</v>
      </c>
      <c r="C49" s="42">
        <v>6</v>
      </c>
      <c r="D49" s="42">
        <v>2</v>
      </c>
      <c r="E49" s="42">
        <v>9</v>
      </c>
      <c r="F49" s="42">
        <v>6</v>
      </c>
      <c r="G49" s="42">
        <f t="shared" si="0"/>
        <v>23</v>
      </c>
      <c r="H49" s="42" t="str">
        <f t="shared" si="1"/>
        <v>Cukup</v>
      </c>
    </row>
    <row r="50" spans="1:8" x14ac:dyDescent="0.25">
      <c r="A50" s="42">
        <v>40</v>
      </c>
      <c r="B50" s="56" t="s">
        <v>156</v>
      </c>
      <c r="C50" s="42">
        <v>6</v>
      </c>
      <c r="D50" s="42">
        <v>4</v>
      </c>
      <c r="E50" s="42">
        <v>9</v>
      </c>
      <c r="F50" s="42">
        <v>8</v>
      </c>
      <c r="G50" s="42">
        <f t="shared" si="0"/>
        <v>27</v>
      </c>
      <c r="H50" s="42" t="str">
        <f t="shared" si="1"/>
        <v>Lebih Dari Cukup</v>
      </c>
    </row>
    <row r="51" spans="1:8" ht="24" x14ac:dyDescent="0.25">
      <c r="A51" s="42">
        <v>41</v>
      </c>
      <c r="B51" s="56" t="s">
        <v>157</v>
      </c>
      <c r="C51" s="42">
        <v>9</v>
      </c>
      <c r="D51" s="42">
        <v>8</v>
      </c>
      <c r="E51" s="42">
        <v>9</v>
      </c>
      <c r="F51" s="42">
        <v>6</v>
      </c>
      <c r="G51" s="42">
        <f t="shared" si="0"/>
        <v>32</v>
      </c>
      <c r="H51" s="42" t="str">
        <f t="shared" si="1"/>
        <v>Baik</v>
      </c>
    </row>
    <row r="52" spans="1:8" x14ac:dyDescent="0.25">
      <c r="A52" s="42">
        <v>42</v>
      </c>
      <c r="B52" s="56" t="s">
        <v>158</v>
      </c>
      <c r="C52" s="42">
        <v>9</v>
      </c>
      <c r="D52" s="42">
        <v>2</v>
      </c>
      <c r="E52" s="42">
        <v>9</v>
      </c>
      <c r="F52" s="42">
        <v>6</v>
      </c>
      <c r="G52" s="42">
        <f t="shared" si="0"/>
        <v>26</v>
      </c>
      <c r="H52" s="42" t="str">
        <f t="shared" si="1"/>
        <v>Lebih Dari Cukup</v>
      </c>
    </row>
    <row r="53" spans="1:8" ht="24" x14ac:dyDescent="0.25">
      <c r="A53" s="42">
        <v>43</v>
      </c>
      <c r="B53" s="56" t="s">
        <v>159</v>
      </c>
      <c r="C53" s="42">
        <v>6</v>
      </c>
      <c r="D53" s="42">
        <v>3</v>
      </c>
      <c r="E53" s="42">
        <v>6</v>
      </c>
      <c r="F53" s="42">
        <v>5</v>
      </c>
      <c r="G53" s="42">
        <f t="shared" si="0"/>
        <v>20</v>
      </c>
      <c r="H53" s="42" t="str">
        <f t="shared" si="1"/>
        <v>Cukup</v>
      </c>
    </row>
    <row r="54" spans="1:8" ht="24" x14ac:dyDescent="0.25">
      <c r="A54" s="42">
        <v>44</v>
      </c>
      <c r="B54" s="56" t="s">
        <v>160</v>
      </c>
      <c r="C54" s="42">
        <v>9</v>
      </c>
      <c r="D54" s="42">
        <v>4</v>
      </c>
      <c r="E54" s="42">
        <v>9</v>
      </c>
      <c r="F54" s="42">
        <v>6</v>
      </c>
      <c r="G54" s="42">
        <f t="shared" si="0"/>
        <v>28</v>
      </c>
      <c r="H54" s="42" t="str">
        <f t="shared" si="1"/>
        <v>Hampir Baik</v>
      </c>
    </row>
    <row r="55" spans="1:8" ht="24" x14ac:dyDescent="0.25">
      <c r="A55" s="42">
        <v>45</v>
      </c>
      <c r="B55" s="56" t="s">
        <v>161</v>
      </c>
      <c r="C55" s="42">
        <v>6</v>
      </c>
      <c r="D55" s="42">
        <v>2</v>
      </c>
      <c r="E55" s="42">
        <v>6</v>
      </c>
      <c r="F55" s="42">
        <v>6</v>
      </c>
      <c r="G55" s="42">
        <f t="shared" si="0"/>
        <v>20</v>
      </c>
      <c r="H55" s="42" t="str">
        <f t="shared" si="1"/>
        <v>Cukup</v>
      </c>
    </row>
    <row r="56" spans="1:8" ht="24" x14ac:dyDescent="0.25">
      <c r="A56" s="42">
        <v>46</v>
      </c>
      <c r="B56" s="56" t="s">
        <v>162</v>
      </c>
      <c r="C56" s="42">
        <v>9</v>
      </c>
      <c r="D56" s="42">
        <v>4</v>
      </c>
      <c r="E56" s="42">
        <v>9</v>
      </c>
      <c r="F56" s="42">
        <v>6</v>
      </c>
      <c r="G56" s="42">
        <f t="shared" si="0"/>
        <v>28</v>
      </c>
      <c r="H56" s="42" t="str">
        <f t="shared" si="1"/>
        <v>Hampir Baik</v>
      </c>
    </row>
    <row r="57" spans="1:8" ht="24" x14ac:dyDescent="0.25">
      <c r="A57" s="42">
        <v>47</v>
      </c>
      <c r="B57" s="56" t="s">
        <v>163</v>
      </c>
      <c r="C57" s="42">
        <v>9</v>
      </c>
      <c r="D57" s="42">
        <v>2</v>
      </c>
      <c r="E57" s="42">
        <v>9</v>
      </c>
      <c r="F57" s="42">
        <v>4</v>
      </c>
      <c r="G57" s="42">
        <f t="shared" si="0"/>
        <v>24</v>
      </c>
      <c r="H57" s="42" t="str">
        <f t="shared" si="1"/>
        <v>Cukup</v>
      </c>
    </row>
    <row r="58" spans="1:8" ht="24" x14ac:dyDescent="0.25">
      <c r="A58" s="53">
        <v>48</v>
      </c>
      <c r="B58" s="65" t="s">
        <v>164</v>
      </c>
      <c r="C58" s="53">
        <v>8</v>
      </c>
      <c r="D58" s="53">
        <v>4</v>
      </c>
      <c r="E58" s="53">
        <v>12</v>
      </c>
      <c r="F58" s="53">
        <v>6</v>
      </c>
      <c r="G58" s="53">
        <f t="shared" si="0"/>
        <v>30</v>
      </c>
      <c r="H58" s="42" t="str">
        <f t="shared" si="1"/>
        <v>Baik</v>
      </c>
    </row>
    <row r="59" spans="1:8" ht="24" x14ac:dyDescent="0.25">
      <c r="A59" s="42">
        <v>49</v>
      </c>
      <c r="B59" s="56" t="s">
        <v>165</v>
      </c>
      <c r="C59" s="42">
        <v>9</v>
      </c>
      <c r="D59" s="42">
        <v>4</v>
      </c>
      <c r="E59" s="42">
        <v>9</v>
      </c>
      <c r="F59" s="42">
        <v>6</v>
      </c>
      <c r="G59" s="42">
        <f t="shared" si="0"/>
        <v>28</v>
      </c>
      <c r="H59" s="42" t="str">
        <f t="shared" si="1"/>
        <v>Hampir Baik</v>
      </c>
    </row>
    <row r="60" spans="1:8" x14ac:dyDescent="0.25">
      <c r="A60" s="83" t="s">
        <v>11</v>
      </c>
      <c r="B60" s="83"/>
      <c r="C60" s="83"/>
      <c r="D60" s="83"/>
      <c r="E60" s="83"/>
      <c r="F60" s="83"/>
      <c r="G60" s="54">
        <f>MIN(G59,G11:G57)</f>
        <v>20</v>
      </c>
      <c r="H60" s="70"/>
    </row>
    <row r="61" spans="1:8" x14ac:dyDescent="0.25">
      <c r="A61" s="84" t="s">
        <v>12</v>
      </c>
      <c r="B61" s="84"/>
      <c r="C61" s="84"/>
      <c r="D61" s="84"/>
      <c r="E61" s="84"/>
      <c r="F61" s="84"/>
      <c r="G61" s="54">
        <f>MAX(G11:G59)</f>
        <v>38</v>
      </c>
      <c r="H61" s="70"/>
    </row>
    <row r="62" spans="1:8" x14ac:dyDescent="0.25">
      <c r="A62" s="83" t="s">
        <v>13</v>
      </c>
      <c r="B62" s="83"/>
      <c r="C62" s="83"/>
      <c r="D62" s="83"/>
      <c r="E62" s="83"/>
      <c r="F62" s="83"/>
      <c r="G62" s="55">
        <f>AVERAGE(G11:G59)</f>
        <v>28.346938775510203</v>
      </c>
      <c r="H62" s="70"/>
    </row>
  </sheetData>
  <mergeCells count="12">
    <mergeCell ref="A60:F60"/>
    <mergeCell ref="A61:F61"/>
    <mergeCell ref="A62:F62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topLeftCell="A46" workbookViewId="0">
      <selection activeCell="E18" sqref="E18"/>
    </sheetView>
  </sheetViews>
  <sheetFormatPr defaultRowHeight="15" x14ac:dyDescent="0.25"/>
  <cols>
    <col min="1" max="1" width="3.5703125" customWidth="1"/>
    <col min="2" max="2" width="11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16.5703125" bestFit="1" customWidth="1"/>
  </cols>
  <sheetData>
    <row r="2" spans="1:8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8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8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67" t="s">
        <v>371</v>
      </c>
      <c r="B6" s="17"/>
      <c r="C6" s="18"/>
      <c r="E6" s="6"/>
      <c r="F6" s="6"/>
      <c r="G6" s="67" t="s">
        <v>365</v>
      </c>
      <c r="H6" s="6"/>
    </row>
    <row r="8" spans="1:8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</row>
    <row r="9" spans="1:8" x14ac:dyDescent="0.25">
      <c r="A9" s="86"/>
      <c r="B9" s="86"/>
      <c r="C9" s="86" t="s">
        <v>6</v>
      </c>
      <c r="D9" s="86"/>
      <c r="E9" s="86"/>
      <c r="F9" s="86"/>
      <c r="G9" s="86"/>
      <c r="H9" s="86"/>
    </row>
    <row r="10" spans="1:8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</row>
    <row r="11" spans="1:8" x14ac:dyDescent="0.25">
      <c r="A11" s="42">
        <v>1</v>
      </c>
      <c r="B11" s="56" t="s">
        <v>117</v>
      </c>
      <c r="C11" s="42">
        <v>6</v>
      </c>
      <c r="D11" s="42">
        <v>4</v>
      </c>
      <c r="E11" s="42">
        <v>12</v>
      </c>
      <c r="F11" s="42">
        <v>6</v>
      </c>
      <c r="G11" s="42">
        <f>SUM(C11:F11)</f>
        <v>28</v>
      </c>
      <c r="H11" s="42" t="str">
        <f>IF(G11&gt;39,"Sangat Baik",IF(G11&gt;=37.5,"Hampir Sangat Baik",IF(G11&gt;=35,"Lebih Baik",IF(G11&gt;=30,"Baik",IF(G11&gt;=27.5,"Hampir Baik",IF(G11&gt;=25,"Lebih Dari Cukup",IF(G11&gt;=20,"Cukup",IF(G11&gt;=10,"Kurang","Jelek"))))))))</f>
        <v>Hampir Baik</v>
      </c>
    </row>
    <row r="12" spans="1:8" ht="24" x14ac:dyDescent="0.25">
      <c r="A12" s="42">
        <v>2</v>
      </c>
      <c r="B12" s="56" t="s">
        <v>118</v>
      </c>
      <c r="C12" s="42">
        <v>6</v>
      </c>
      <c r="D12" s="42">
        <v>6</v>
      </c>
      <c r="E12" s="42">
        <v>12</v>
      </c>
      <c r="F12" s="42">
        <v>6</v>
      </c>
      <c r="G12" s="42">
        <f t="shared" ref="G12:G59" si="0">SUM(C12:F12)</f>
        <v>30</v>
      </c>
      <c r="H12" s="42" t="str">
        <f t="shared" ref="H12:H59" si="1">IF(G12&gt;39,"Sangat Baik",IF(G12&gt;=37.5,"Hampir Sangat Baik",IF(G12&gt;=35,"Lebih Baik",IF(G12&gt;=30,"Baik",IF(G12&gt;=27.5,"Hampir Baik",IF(G12&gt;=25,"Lebih Dari Cukup",IF(G12&gt;=20,"Cukup",IF(G12&gt;=10,"Kurang","Jelek"))))))))</f>
        <v>Baik</v>
      </c>
    </row>
    <row r="13" spans="1:8" x14ac:dyDescent="0.25">
      <c r="A13" s="42">
        <v>3</v>
      </c>
      <c r="B13" s="56" t="s">
        <v>119</v>
      </c>
      <c r="C13" s="42">
        <v>6</v>
      </c>
      <c r="D13" s="42">
        <v>8</v>
      </c>
      <c r="E13" s="42">
        <v>12</v>
      </c>
      <c r="F13" s="42">
        <v>6</v>
      </c>
      <c r="G13" s="42">
        <f t="shared" si="0"/>
        <v>32</v>
      </c>
      <c r="H13" s="42" t="str">
        <f t="shared" si="1"/>
        <v>Baik</v>
      </c>
    </row>
    <row r="14" spans="1:8" x14ac:dyDescent="0.25">
      <c r="A14" s="42">
        <v>4</v>
      </c>
      <c r="B14" s="56" t="s">
        <v>120</v>
      </c>
      <c r="C14" s="42">
        <v>6</v>
      </c>
      <c r="D14" s="42">
        <v>4</v>
      </c>
      <c r="E14" s="42">
        <v>12</v>
      </c>
      <c r="F14" s="42">
        <v>6</v>
      </c>
      <c r="G14" s="42">
        <f t="shared" si="0"/>
        <v>28</v>
      </c>
      <c r="H14" s="42" t="str">
        <f t="shared" si="1"/>
        <v>Hampir Baik</v>
      </c>
    </row>
    <row r="15" spans="1:8" ht="24" x14ac:dyDescent="0.25">
      <c r="A15" s="53">
        <v>5</v>
      </c>
      <c r="B15" s="65" t="s">
        <v>121</v>
      </c>
      <c r="C15" s="53">
        <v>5</v>
      </c>
      <c r="D15" s="53">
        <v>5</v>
      </c>
      <c r="E15" s="53">
        <v>5</v>
      </c>
      <c r="F15" s="53">
        <v>5</v>
      </c>
      <c r="G15" s="53">
        <f t="shared" si="0"/>
        <v>20</v>
      </c>
      <c r="H15" s="53" t="str">
        <f t="shared" si="1"/>
        <v>Cukup</v>
      </c>
    </row>
    <row r="16" spans="1:8" ht="24" x14ac:dyDescent="0.25">
      <c r="A16" s="42">
        <v>6</v>
      </c>
      <c r="B16" s="56" t="s">
        <v>122</v>
      </c>
      <c r="C16" s="42">
        <v>6</v>
      </c>
      <c r="D16" s="42">
        <v>6</v>
      </c>
      <c r="E16" s="42">
        <v>12</v>
      </c>
      <c r="F16" s="42">
        <v>6</v>
      </c>
      <c r="G16" s="42">
        <f t="shared" si="0"/>
        <v>30</v>
      </c>
      <c r="H16" s="42" t="str">
        <f t="shared" si="1"/>
        <v>Baik</v>
      </c>
    </row>
    <row r="17" spans="1:8" ht="24" x14ac:dyDescent="0.25">
      <c r="A17" s="42">
        <v>7</v>
      </c>
      <c r="B17" s="56" t="s">
        <v>123</v>
      </c>
      <c r="C17" s="42">
        <v>6</v>
      </c>
      <c r="D17" s="42">
        <v>6</v>
      </c>
      <c r="E17" s="42">
        <v>12</v>
      </c>
      <c r="F17" s="42">
        <v>6</v>
      </c>
      <c r="G17" s="42">
        <f t="shared" si="0"/>
        <v>30</v>
      </c>
      <c r="H17" s="42" t="str">
        <f t="shared" si="1"/>
        <v>Baik</v>
      </c>
    </row>
    <row r="18" spans="1:8" ht="24" x14ac:dyDescent="0.25">
      <c r="A18" s="42">
        <v>8</v>
      </c>
      <c r="B18" s="56" t="s">
        <v>124</v>
      </c>
      <c r="C18" s="42">
        <v>8</v>
      </c>
      <c r="D18" s="42">
        <v>8</v>
      </c>
      <c r="E18" s="42">
        <v>12</v>
      </c>
      <c r="F18" s="42">
        <v>6</v>
      </c>
      <c r="G18" s="42">
        <f t="shared" si="0"/>
        <v>34</v>
      </c>
      <c r="H18" s="42" t="str">
        <f t="shared" si="1"/>
        <v>Baik</v>
      </c>
    </row>
    <row r="19" spans="1:8" ht="24" x14ac:dyDescent="0.25">
      <c r="A19" s="42">
        <v>9</v>
      </c>
      <c r="B19" s="56" t="s">
        <v>125</v>
      </c>
      <c r="C19" s="42">
        <v>6</v>
      </c>
      <c r="D19" s="42">
        <v>6</v>
      </c>
      <c r="E19" s="42">
        <v>12</v>
      </c>
      <c r="F19" s="42">
        <v>6</v>
      </c>
      <c r="G19" s="42">
        <f t="shared" si="0"/>
        <v>30</v>
      </c>
      <c r="H19" s="42" t="str">
        <f t="shared" si="1"/>
        <v>Baik</v>
      </c>
    </row>
    <row r="20" spans="1:8" x14ac:dyDescent="0.25">
      <c r="A20" s="42">
        <v>10</v>
      </c>
      <c r="B20" s="56" t="s">
        <v>126</v>
      </c>
      <c r="C20" s="42">
        <v>6</v>
      </c>
      <c r="D20" s="42">
        <v>6</v>
      </c>
      <c r="E20" s="42">
        <v>12</v>
      </c>
      <c r="F20" s="42">
        <v>6</v>
      </c>
      <c r="G20" s="42">
        <f t="shared" si="0"/>
        <v>30</v>
      </c>
      <c r="H20" s="42" t="str">
        <f t="shared" si="1"/>
        <v>Baik</v>
      </c>
    </row>
    <row r="21" spans="1:8" ht="24" x14ac:dyDescent="0.25">
      <c r="A21" s="42">
        <v>11</v>
      </c>
      <c r="B21" s="56" t="s">
        <v>127</v>
      </c>
      <c r="C21" s="53">
        <v>6</v>
      </c>
      <c r="D21" s="53">
        <v>6</v>
      </c>
      <c r="E21" s="53">
        <v>12</v>
      </c>
      <c r="F21" s="53">
        <v>6</v>
      </c>
      <c r="G21" s="53">
        <f t="shared" si="0"/>
        <v>30</v>
      </c>
      <c r="H21" s="42" t="str">
        <f t="shared" si="1"/>
        <v>Baik</v>
      </c>
    </row>
    <row r="22" spans="1:8" ht="36" x14ac:dyDescent="0.25">
      <c r="A22" s="42">
        <v>12</v>
      </c>
      <c r="B22" s="56" t="s">
        <v>128</v>
      </c>
      <c r="C22" s="42">
        <v>6</v>
      </c>
      <c r="D22" s="42">
        <v>6</v>
      </c>
      <c r="E22" s="42">
        <v>12</v>
      </c>
      <c r="F22" s="42">
        <v>6</v>
      </c>
      <c r="G22" s="42">
        <f t="shared" si="0"/>
        <v>30</v>
      </c>
      <c r="H22" s="42" t="str">
        <f t="shared" si="1"/>
        <v>Baik</v>
      </c>
    </row>
    <row r="23" spans="1:8" ht="24" x14ac:dyDescent="0.25">
      <c r="A23" s="42">
        <v>13</v>
      </c>
      <c r="B23" s="56" t="s">
        <v>129</v>
      </c>
      <c r="C23" s="42">
        <v>3</v>
      </c>
      <c r="D23" s="42">
        <v>4</v>
      </c>
      <c r="E23" s="42">
        <v>8</v>
      </c>
      <c r="F23" s="42">
        <v>5</v>
      </c>
      <c r="G23" s="42">
        <f t="shared" si="0"/>
        <v>20</v>
      </c>
      <c r="H23" s="42" t="str">
        <f t="shared" si="1"/>
        <v>Cukup</v>
      </c>
    </row>
    <row r="24" spans="1:8" ht="24" x14ac:dyDescent="0.25">
      <c r="A24" s="42">
        <v>14</v>
      </c>
      <c r="B24" s="56" t="s">
        <v>130</v>
      </c>
      <c r="C24" s="42">
        <v>5</v>
      </c>
      <c r="D24" s="42">
        <v>4</v>
      </c>
      <c r="E24" s="42">
        <v>5</v>
      </c>
      <c r="F24" s="42">
        <v>6</v>
      </c>
      <c r="G24" s="42">
        <f t="shared" si="0"/>
        <v>20</v>
      </c>
      <c r="H24" s="42" t="str">
        <f t="shared" si="1"/>
        <v>Cukup</v>
      </c>
    </row>
    <row r="25" spans="1:8" ht="24" x14ac:dyDescent="0.25">
      <c r="A25" s="42">
        <v>15</v>
      </c>
      <c r="B25" s="56" t="s">
        <v>131</v>
      </c>
      <c r="C25" s="42">
        <v>5</v>
      </c>
      <c r="D25" s="42">
        <v>5</v>
      </c>
      <c r="E25" s="42">
        <v>5</v>
      </c>
      <c r="F25" s="42">
        <v>5</v>
      </c>
      <c r="G25" s="42">
        <f t="shared" si="0"/>
        <v>20</v>
      </c>
      <c r="H25" s="42" t="str">
        <f t="shared" si="1"/>
        <v>Cukup</v>
      </c>
    </row>
    <row r="26" spans="1:8" ht="24" x14ac:dyDescent="0.25">
      <c r="A26" s="42">
        <v>16</v>
      </c>
      <c r="B26" s="56" t="s">
        <v>132</v>
      </c>
      <c r="C26" s="53">
        <v>6</v>
      </c>
      <c r="D26" s="53">
        <v>8</v>
      </c>
      <c r="E26" s="53">
        <v>4</v>
      </c>
      <c r="F26" s="53">
        <v>6</v>
      </c>
      <c r="G26" s="53">
        <f t="shared" si="0"/>
        <v>24</v>
      </c>
      <c r="H26" s="42" t="str">
        <f t="shared" si="1"/>
        <v>Cukup</v>
      </c>
    </row>
    <row r="27" spans="1:8" ht="24" x14ac:dyDescent="0.25">
      <c r="A27" s="42">
        <v>17</v>
      </c>
      <c r="B27" s="56" t="s">
        <v>133</v>
      </c>
      <c r="C27" s="42">
        <v>5</v>
      </c>
      <c r="D27" s="42">
        <v>5</v>
      </c>
      <c r="E27" s="42">
        <v>5</v>
      </c>
      <c r="F27" s="42">
        <v>5</v>
      </c>
      <c r="G27" s="42">
        <f t="shared" si="0"/>
        <v>20</v>
      </c>
      <c r="H27" s="42" t="str">
        <f t="shared" si="1"/>
        <v>Cukup</v>
      </c>
    </row>
    <row r="28" spans="1:8" x14ac:dyDescent="0.25">
      <c r="A28" s="42">
        <v>18</v>
      </c>
      <c r="B28" s="56" t="s">
        <v>134</v>
      </c>
      <c r="C28" s="42">
        <v>6</v>
      </c>
      <c r="D28" s="42">
        <v>8</v>
      </c>
      <c r="E28" s="42">
        <v>4</v>
      </c>
      <c r="F28" s="42">
        <v>4</v>
      </c>
      <c r="G28" s="42">
        <f t="shared" si="0"/>
        <v>22</v>
      </c>
      <c r="H28" s="42" t="str">
        <f t="shared" si="1"/>
        <v>Cukup</v>
      </c>
    </row>
    <row r="29" spans="1:8" ht="24" x14ac:dyDescent="0.25">
      <c r="A29" s="42">
        <v>19</v>
      </c>
      <c r="B29" s="56" t="s">
        <v>135</v>
      </c>
      <c r="C29" s="42">
        <v>6</v>
      </c>
      <c r="D29" s="42">
        <v>8</v>
      </c>
      <c r="E29" s="42">
        <v>2</v>
      </c>
      <c r="F29" s="42">
        <v>4</v>
      </c>
      <c r="G29" s="42">
        <f t="shared" si="0"/>
        <v>20</v>
      </c>
      <c r="H29" s="42" t="str">
        <f t="shared" si="1"/>
        <v>Cukup</v>
      </c>
    </row>
    <row r="30" spans="1:8" x14ac:dyDescent="0.25">
      <c r="A30" s="42">
        <v>20</v>
      </c>
      <c r="B30" s="56" t="s">
        <v>136</v>
      </c>
      <c r="C30" s="42">
        <v>5</v>
      </c>
      <c r="D30" s="42">
        <v>5</v>
      </c>
      <c r="E30" s="42">
        <v>5</v>
      </c>
      <c r="F30" s="42">
        <v>5</v>
      </c>
      <c r="G30" s="42">
        <f t="shared" si="0"/>
        <v>20</v>
      </c>
      <c r="H30" s="42" t="str">
        <f t="shared" si="1"/>
        <v>Cukup</v>
      </c>
    </row>
    <row r="31" spans="1:8" ht="24" x14ac:dyDescent="0.25">
      <c r="A31" s="42">
        <v>21</v>
      </c>
      <c r="B31" s="56" t="s">
        <v>137</v>
      </c>
      <c r="C31" s="42">
        <v>4</v>
      </c>
      <c r="D31" s="42">
        <v>8</v>
      </c>
      <c r="E31" s="42">
        <v>4</v>
      </c>
      <c r="F31" s="42">
        <v>4</v>
      </c>
      <c r="G31" s="42">
        <f t="shared" si="0"/>
        <v>20</v>
      </c>
      <c r="H31" s="42" t="str">
        <f t="shared" si="1"/>
        <v>Cukup</v>
      </c>
    </row>
    <row r="32" spans="1:8" ht="24" x14ac:dyDescent="0.25">
      <c r="A32" s="42">
        <v>22</v>
      </c>
      <c r="B32" s="56" t="s">
        <v>138</v>
      </c>
      <c r="C32" s="42">
        <v>4</v>
      </c>
      <c r="D32" s="42">
        <v>8</v>
      </c>
      <c r="E32" s="42">
        <v>4</v>
      </c>
      <c r="F32" s="42">
        <v>4</v>
      </c>
      <c r="G32" s="42">
        <f t="shared" si="0"/>
        <v>20</v>
      </c>
      <c r="H32" s="42" t="str">
        <f t="shared" si="1"/>
        <v>Cukup</v>
      </c>
    </row>
    <row r="33" spans="1:8" ht="24" x14ac:dyDescent="0.25">
      <c r="A33" s="42">
        <v>23</v>
      </c>
      <c r="B33" s="56" t="s">
        <v>139</v>
      </c>
      <c r="C33" s="53">
        <v>5</v>
      </c>
      <c r="D33" s="53">
        <v>5</v>
      </c>
      <c r="E33" s="53">
        <v>5</v>
      </c>
      <c r="F33" s="53">
        <v>5</v>
      </c>
      <c r="G33" s="53">
        <f t="shared" si="0"/>
        <v>20</v>
      </c>
      <c r="H33" s="42" t="str">
        <f t="shared" si="1"/>
        <v>Cukup</v>
      </c>
    </row>
    <row r="34" spans="1:8" x14ac:dyDescent="0.25">
      <c r="A34" s="42">
        <v>24</v>
      </c>
      <c r="B34" s="56" t="s">
        <v>140</v>
      </c>
      <c r="C34" s="42">
        <v>5</v>
      </c>
      <c r="D34" s="42">
        <v>5</v>
      </c>
      <c r="E34" s="42">
        <v>5</v>
      </c>
      <c r="F34" s="42">
        <v>5</v>
      </c>
      <c r="G34" s="42">
        <f t="shared" si="0"/>
        <v>20</v>
      </c>
      <c r="H34" s="42" t="str">
        <f t="shared" si="1"/>
        <v>Cukup</v>
      </c>
    </row>
    <row r="35" spans="1:8" ht="24" x14ac:dyDescent="0.25">
      <c r="A35" s="42">
        <v>25</v>
      </c>
      <c r="B35" s="56" t="s">
        <v>141</v>
      </c>
      <c r="C35" s="42">
        <v>5</v>
      </c>
      <c r="D35" s="42">
        <v>5</v>
      </c>
      <c r="E35" s="42">
        <v>5</v>
      </c>
      <c r="F35" s="42">
        <v>5</v>
      </c>
      <c r="G35" s="42">
        <f t="shared" si="0"/>
        <v>20</v>
      </c>
      <c r="H35" s="42" t="str">
        <f t="shared" si="1"/>
        <v>Cukup</v>
      </c>
    </row>
    <row r="36" spans="1:8" ht="24" x14ac:dyDescent="0.25">
      <c r="A36" s="42">
        <v>26</v>
      </c>
      <c r="B36" s="56" t="s">
        <v>142</v>
      </c>
      <c r="C36" s="42">
        <v>4</v>
      </c>
      <c r="D36" s="42">
        <v>4</v>
      </c>
      <c r="E36" s="42">
        <v>8</v>
      </c>
      <c r="F36" s="42">
        <v>4</v>
      </c>
      <c r="G36" s="42">
        <f t="shared" si="0"/>
        <v>20</v>
      </c>
      <c r="H36" s="42" t="str">
        <f t="shared" si="1"/>
        <v>Cukup</v>
      </c>
    </row>
    <row r="37" spans="1:8" ht="24" x14ac:dyDescent="0.25">
      <c r="A37" s="42">
        <v>27</v>
      </c>
      <c r="B37" s="56" t="s">
        <v>143</v>
      </c>
      <c r="C37" s="42">
        <v>2</v>
      </c>
      <c r="D37" s="42">
        <v>6</v>
      </c>
      <c r="E37" s="42">
        <v>8</v>
      </c>
      <c r="F37" s="42">
        <v>4</v>
      </c>
      <c r="G37" s="42">
        <f t="shared" si="0"/>
        <v>20</v>
      </c>
      <c r="H37" s="42" t="str">
        <f t="shared" si="1"/>
        <v>Cukup</v>
      </c>
    </row>
    <row r="38" spans="1:8" x14ac:dyDescent="0.25">
      <c r="A38" s="42">
        <v>28</v>
      </c>
      <c r="B38" s="56" t="s">
        <v>144</v>
      </c>
      <c r="C38" s="42">
        <v>4</v>
      </c>
      <c r="D38" s="42">
        <v>4</v>
      </c>
      <c r="E38" s="42">
        <v>8</v>
      </c>
      <c r="F38" s="42">
        <v>4</v>
      </c>
      <c r="G38" s="42">
        <f t="shared" si="0"/>
        <v>20</v>
      </c>
      <c r="H38" s="42" t="str">
        <f t="shared" si="1"/>
        <v>Cukup</v>
      </c>
    </row>
    <row r="39" spans="1:8" ht="24" x14ac:dyDescent="0.25">
      <c r="A39" s="42">
        <v>29</v>
      </c>
      <c r="B39" s="56" t="s">
        <v>145</v>
      </c>
      <c r="C39" s="42">
        <v>4</v>
      </c>
      <c r="D39" s="42">
        <v>4</v>
      </c>
      <c r="E39" s="42">
        <v>8</v>
      </c>
      <c r="F39" s="42">
        <v>4</v>
      </c>
      <c r="G39" s="42">
        <f t="shared" si="0"/>
        <v>20</v>
      </c>
      <c r="H39" s="42" t="str">
        <f t="shared" si="1"/>
        <v>Cukup</v>
      </c>
    </row>
    <row r="40" spans="1:8" x14ac:dyDescent="0.25">
      <c r="A40" s="42">
        <v>30</v>
      </c>
      <c r="B40" s="56" t="s">
        <v>146</v>
      </c>
      <c r="C40" s="42">
        <v>2</v>
      </c>
      <c r="D40" s="42">
        <v>6</v>
      </c>
      <c r="E40" s="42">
        <v>8</v>
      </c>
      <c r="F40" s="42">
        <v>4</v>
      </c>
      <c r="G40" s="42">
        <f t="shared" si="0"/>
        <v>20</v>
      </c>
      <c r="H40" s="42" t="str">
        <f t="shared" si="1"/>
        <v>Cukup</v>
      </c>
    </row>
    <row r="41" spans="1:8" ht="24" x14ac:dyDescent="0.25">
      <c r="A41" s="42">
        <v>31</v>
      </c>
      <c r="B41" s="56" t="s">
        <v>147</v>
      </c>
      <c r="C41" s="42">
        <v>5</v>
      </c>
      <c r="D41" s="42">
        <v>5</v>
      </c>
      <c r="E41" s="42">
        <v>5</v>
      </c>
      <c r="F41" s="42">
        <v>5</v>
      </c>
      <c r="G41" s="42">
        <f t="shared" si="0"/>
        <v>20</v>
      </c>
      <c r="H41" s="42" t="str">
        <f t="shared" si="1"/>
        <v>Cukup</v>
      </c>
    </row>
    <row r="42" spans="1:8" ht="24" x14ac:dyDescent="0.25">
      <c r="A42" s="42">
        <v>32</v>
      </c>
      <c r="B42" s="56" t="s">
        <v>148</v>
      </c>
      <c r="C42" s="42">
        <v>5</v>
      </c>
      <c r="D42" s="42">
        <v>5</v>
      </c>
      <c r="E42" s="42">
        <v>5</v>
      </c>
      <c r="F42" s="42">
        <v>5</v>
      </c>
      <c r="G42" s="42">
        <f t="shared" si="0"/>
        <v>20</v>
      </c>
      <c r="H42" s="42" t="str">
        <f t="shared" si="1"/>
        <v>Cukup</v>
      </c>
    </row>
    <row r="43" spans="1:8" ht="24" x14ac:dyDescent="0.25">
      <c r="A43" s="42">
        <v>33</v>
      </c>
      <c r="B43" s="56" t="s">
        <v>149</v>
      </c>
      <c r="C43" s="42">
        <v>5</v>
      </c>
      <c r="D43" s="42">
        <v>5</v>
      </c>
      <c r="E43" s="42">
        <v>5</v>
      </c>
      <c r="F43" s="42">
        <v>5</v>
      </c>
      <c r="G43" s="42">
        <f t="shared" si="0"/>
        <v>20</v>
      </c>
      <c r="H43" s="42" t="str">
        <f t="shared" si="1"/>
        <v>Cukup</v>
      </c>
    </row>
    <row r="44" spans="1:8" ht="24" x14ac:dyDescent="0.25">
      <c r="A44" s="42">
        <v>34</v>
      </c>
      <c r="B44" s="56" t="s">
        <v>150</v>
      </c>
      <c r="C44" s="42">
        <v>2</v>
      </c>
      <c r="D44" s="42">
        <v>8</v>
      </c>
      <c r="E44" s="42">
        <v>8</v>
      </c>
      <c r="F44" s="42">
        <v>4</v>
      </c>
      <c r="G44" s="42">
        <f t="shared" si="0"/>
        <v>22</v>
      </c>
      <c r="H44" s="42" t="str">
        <f t="shared" si="1"/>
        <v>Cukup</v>
      </c>
    </row>
    <row r="45" spans="1:8" ht="24" x14ac:dyDescent="0.25">
      <c r="A45" s="42">
        <v>35</v>
      </c>
      <c r="B45" s="56" t="s">
        <v>151</v>
      </c>
      <c r="C45" s="42">
        <v>2</v>
      </c>
      <c r="D45" s="42">
        <v>6</v>
      </c>
      <c r="E45" s="42">
        <v>8</v>
      </c>
      <c r="F45" s="42">
        <v>4</v>
      </c>
      <c r="G45" s="42">
        <f t="shared" si="0"/>
        <v>20</v>
      </c>
      <c r="H45" s="42" t="str">
        <f t="shared" si="1"/>
        <v>Cukup</v>
      </c>
    </row>
    <row r="46" spans="1:8" x14ac:dyDescent="0.25">
      <c r="A46" s="42">
        <v>36</v>
      </c>
      <c r="B46" s="56" t="s">
        <v>152</v>
      </c>
      <c r="C46" s="42">
        <v>2</v>
      </c>
      <c r="D46" s="42">
        <v>6</v>
      </c>
      <c r="E46" s="42">
        <v>8</v>
      </c>
      <c r="F46" s="42">
        <v>4</v>
      </c>
      <c r="G46" s="42">
        <f t="shared" si="0"/>
        <v>20</v>
      </c>
      <c r="H46" s="42" t="str">
        <f t="shared" si="1"/>
        <v>Cukup</v>
      </c>
    </row>
    <row r="47" spans="1:8" ht="24" x14ac:dyDescent="0.25">
      <c r="A47" s="42">
        <v>37</v>
      </c>
      <c r="B47" s="56" t="s">
        <v>153</v>
      </c>
      <c r="C47" s="42">
        <v>2</v>
      </c>
      <c r="D47" s="42">
        <v>8</v>
      </c>
      <c r="E47" s="42">
        <v>8</v>
      </c>
      <c r="F47" s="42">
        <v>4</v>
      </c>
      <c r="G47" s="42">
        <f t="shared" si="0"/>
        <v>22</v>
      </c>
      <c r="H47" s="42" t="str">
        <f t="shared" si="1"/>
        <v>Cukup</v>
      </c>
    </row>
    <row r="48" spans="1:8" x14ac:dyDescent="0.25">
      <c r="A48" s="42">
        <v>38</v>
      </c>
      <c r="B48" s="56" t="s">
        <v>154</v>
      </c>
      <c r="C48" s="42">
        <v>6</v>
      </c>
      <c r="D48" s="42">
        <v>4</v>
      </c>
      <c r="E48" s="42">
        <v>12</v>
      </c>
      <c r="F48" s="42">
        <v>6</v>
      </c>
      <c r="G48" s="42">
        <f t="shared" si="0"/>
        <v>28</v>
      </c>
      <c r="H48" s="42" t="str">
        <f t="shared" si="1"/>
        <v>Hampir Baik</v>
      </c>
    </row>
    <row r="49" spans="1:8" ht="24" x14ac:dyDescent="0.25">
      <c r="A49" s="42">
        <v>39</v>
      </c>
      <c r="B49" s="56" t="s">
        <v>155</v>
      </c>
      <c r="C49" s="42">
        <v>6</v>
      </c>
      <c r="D49" s="42">
        <v>6</v>
      </c>
      <c r="E49" s="42">
        <v>12</v>
      </c>
      <c r="F49" s="42">
        <v>6</v>
      </c>
      <c r="G49" s="42">
        <f t="shared" si="0"/>
        <v>30</v>
      </c>
      <c r="H49" s="42" t="str">
        <f t="shared" si="1"/>
        <v>Baik</v>
      </c>
    </row>
    <row r="50" spans="1:8" ht="24" x14ac:dyDescent="0.25">
      <c r="A50" s="42">
        <v>40</v>
      </c>
      <c r="B50" s="56" t="s">
        <v>156</v>
      </c>
      <c r="C50" s="42">
        <v>6</v>
      </c>
      <c r="D50" s="42">
        <v>6</v>
      </c>
      <c r="E50" s="42">
        <v>12</v>
      </c>
      <c r="F50" s="42">
        <v>6</v>
      </c>
      <c r="G50" s="42">
        <f t="shared" si="0"/>
        <v>30</v>
      </c>
      <c r="H50" s="42" t="str">
        <f t="shared" si="1"/>
        <v>Baik</v>
      </c>
    </row>
    <row r="51" spans="1:8" ht="24" x14ac:dyDescent="0.25">
      <c r="A51" s="42">
        <v>41</v>
      </c>
      <c r="B51" s="56" t="s">
        <v>157</v>
      </c>
      <c r="C51" s="42">
        <v>8</v>
      </c>
      <c r="D51" s="42">
        <v>8</v>
      </c>
      <c r="E51" s="42">
        <v>16</v>
      </c>
      <c r="F51" s="42">
        <v>6</v>
      </c>
      <c r="G51" s="42">
        <f t="shared" si="0"/>
        <v>38</v>
      </c>
      <c r="H51" s="42" t="str">
        <f t="shared" si="1"/>
        <v>Hampir Sangat Baik</v>
      </c>
    </row>
    <row r="52" spans="1:8" x14ac:dyDescent="0.25">
      <c r="A52" s="42">
        <v>42</v>
      </c>
      <c r="B52" s="56" t="s">
        <v>158</v>
      </c>
      <c r="C52" s="42">
        <v>6</v>
      </c>
      <c r="D52" s="42">
        <v>6</v>
      </c>
      <c r="E52" s="42">
        <v>16</v>
      </c>
      <c r="F52" s="42">
        <v>6</v>
      </c>
      <c r="G52" s="42">
        <f t="shared" si="0"/>
        <v>34</v>
      </c>
      <c r="H52" s="42" t="str">
        <f t="shared" si="1"/>
        <v>Baik</v>
      </c>
    </row>
    <row r="53" spans="1:8" ht="24" x14ac:dyDescent="0.25">
      <c r="A53" s="42">
        <v>43</v>
      </c>
      <c r="B53" s="56" t="s">
        <v>159</v>
      </c>
      <c r="C53" s="42">
        <v>6</v>
      </c>
      <c r="D53" s="42">
        <v>6</v>
      </c>
      <c r="E53" s="42">
        <v>12</v>
      </c>
      <c r="F53" s="42">
        <v>6</v>
      </c>
      <c r="G53" s="42">
        <f t="shared" si="0"/>
        <v>30</v>
      </c>
      <c r="H53" s="42" t="str">
        <f t="shared" si="1"/>
        <v>Baik</v>
      </c>
    </row>
    <row r="54" spans="1:8" ht="24" x14ac:dyDescent="0.25">
      <c r="A54" s="42">
        <v>44</v>
      </c>
      <c r="B54" s="56" t="s">
        <v>160</v>
      </c>
      <c r="C54" s="42">
        <v>6</v>
      </c>
      <c r="D54" s="42">
        <v>6</v>
      </c>
      <c r="E54" s="42">
        <v>8</v>
      </c>
      <c r="F54" s="42">
        <v>6</v>
      </c>
      <c r="G54" s="42">
        <f t="shared" si="0"/>
        <v>26</v>
      </c>
      <c r="H54" s="42" t="str">
        <f t="shared" si="1"/>
        <v>Lebih Dari Cukup</v>
      </c>
    </row>
    <row r="55" spans="1:8" ht="24" x14ac:dyDescent="0.25">
      <c r="A55" s="42">
        <v>45</v>
      </c>
      <c r="B55" s="56" t="s">
        <v>161</v>
      </c>
      <c r="C55" s="42">
        <v>6</v>
      </c>
      <c r="D55" s="42">
        <v>6</v>
      </c>
      <c r="E55" s="42">
        <v>12</v>
      </c>
      <c r="F55" s="42">
        <v>6</v>
      </c>
      <c r="G55" s="42">
        <f t="shared" si="0"/>
        <v>30</v>
      </c>
      <c r="H55" s="42" t="str">
        <f t="shared" si="1"/>
        <v>Baik</v>
      </c>
    </row>
    <row r="56" spans="1:8" ht="24" x14ac:dyDescent="0.25">
      <c r="A56" s="42">
        <v>46</v>
      </c>
      <c r="B56" s="56" t="s">
        <v>162</v>
      </c>
      <c r="C56" s="42">
        <v>8</v>
      </c>
      <c r="D56" s="42">
        <v>8</v>
      </c>
      <c r="E56" s="42">
        <v>16</v>
      </c>
      <c r="F56" s="42">
        <v>6</v>
      </c>
      <c r="G56" s="42">
        <f t="shared" si="0"/>
        <v>38</v>
      </c>
      <c r="H56" s="42" t="str">
        <f t="shared" si="1"/>
        <v>Hampir Sangat Baik</v>
      </c>
    </row>
    <row r="57" spans="1:8" ht="24" x14ac:dyDescent="0.25">
      <c r="A57" s="42">
        <v>47</v>
      </c>
      <c r="B57" s="56" t="s">
        <v>163</v>
      </c>
      <c r="C57" s="42">
        <v>8</v>
      </c>
      <c r="D57" s="42">
        <v>6</v>
      </c>
      <c r="E57" s="42">
        <v>12</v>
      </c>
      <c r="F57" s="42">
        <v>6</v>
      </c>
      <c r="G57" s="42">
        <f t="shared" si="0"/>
        <v>32</v>
      </c>
      <c r="H57" s="42" t="str">
        <f t="shared" si="1"/>
        <v>Baik</v>
      </c>
    </row>
    <row r="58" spans="1:8" ht="24" x14ac:dyDescent="0.25">
      <c r="A58" s="53">
        <v>48</v>
      </c>
      <c r="B58" s="65" t="s">
        <v>164</v>
      </c>
      <c r="C58" s="53">
        <v>8</v>
      </c>
      <c r="D58" s="53">
        <v>8</v>
      </c>
      <c r="E58" s="53">
        <v>12</v>
      </c>
      <c r="F58" s="53">
        <v>6</v>
      </c>
      <c r="G58" s="53">
        <f t="shared" si="0"/>
        <v>34</v>
      </c>
      <c r="H58" s="42" t="str">
        <f t="shared" si="1"/>
        <v>Baik</v>
      </c>
    </row>
    <row r="59" spans="1:8" ht="24" x14ac:dyDescent="0.25">
      <c r="A59" s="42">
        <v>49</v>
      </c>
      <c r="B59" s="56" t="s">
        <v>165</v>
      </c>
      <c r="C59" s="42">
        <v>8</v>
      </c>
      <c r="D59" s="42">
        <v>8</v>
      </c>
      <c r="E59" s="42">
        <v>12</v>
      </c>
      <c r="F59" s="42">
        <v>6</v>
      </c>
      <c r="G59" s="42">
        <f t="shared" si="0"/>
        <v>34</v>
      </c>
      <c r="H59" s="42" t="str">
        <f t="shared" si="1"/>
        <v>Baik</v>
      </c>
    </row>
    <row r="60" spans="1:8" x14ac:dyDescent="0.25">
      <c r="A60" s="83" t="s">
        <v>11</v>
      </c>
      <c r="B60" s="83"/>
      <c r="C60" s="83"/>
      <c r="D60" s="83"/>
      <c r="E60" s="83"/>
      <c r="F60" s="83"/>
      <c r="G60" s="54">
        <f>MIN(G59,G16:G57,G11:G14)</f>
        <v>20</v>
      </c>
      <c r="H60" s="58"/>
    </row>
    <row r="61" spans="1:8" x14ac:dyDescent="0.25">
      <c r="A61" s="84" t="s">
        <v>12</v>
      </c>
      <c r="B61" s="84"/>
      <c r="C61" s="84"/>
      <c r="D61" s="84"/>
      <c r="E61" s="84"/>
      <c r="F61" s="84"/>
      <c r="G61" s="54">
        <f>MAX(G11:G59)</f>
        <v>38</v>
      </c>
      <c r="H61" s="58"/>
    </row>
    <row r="62" spans="1:8" x14ac:dyDescent="0.25">
      <c r="A62" s="83" t="s">
        <v>13</v>
      </c>
      <c r="B62" s="83"/>
      <c r="C62" s="83"/>
      <c r="D62" s="83"/>
      <c r="E62" s="83"/>
      <c r="F62" s="83"/>
      <c r="G62" s="55">
        <f>AVERAGE(G59,G16:G57,G11:G14)</f>
        <v>25.361702127659573</v>
      </c>
      <c r="H62" s="58"/>
    </row>
  </sheetData>
  <mergeCells count="12">
    <mergeCell ref="A60:F60"/>
    <mergeCell ref="A61:F61"/>
    <mergeCell ref="A62:F62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workbookViewId="0">
      <selection activeCell="A62" sqref="A62:F62"/>
    </sheetView>
  </sheetViews>
  <sheetFormatPr defaultRowHeight="15" x14ac:dyDescent="0.25"/>
  <cols>
    <col min="1" max="1" width="3.5703125" customWidth="1"/>
    <col min="2" max="2" width="14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18.85546875" customWidth="1"/>
  </cols>
  <sheetData>
    <row r="2" spans="1:8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8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8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67" t="s">
        <v>371</v>
      </c>
      <c r="B6" s="17"/>
      <c r="C6" s="18"/>
      <c r="D6" s="22"/>
      <c r="E6" s="6"/>
      <c r="F6" s="6"/>
      <c r="G6" s="67" t="s">
        <v>366</v>
      </c>
      <c r="H6" s="6"/>
    </row>
    <row r="8" spans="1:8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</row>
    <row r="9" spans="1:8" x14ac:dyDescent="0.25">
      <c r="A9" s="86"/>
      <c r="B9" s="86"/>
      <c r="C9" s="86" t="s">
        <v>6</v>
      </c>
      <c r="D9" s="86"/>
      <c r="E9" s="86"/>
      <c r="F9" s="86"/>
      <c r="G9" s="86"/>
      <c r="H9" s="86"/>
    </row>
    <row r="10" spans="1:8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</row>
    <row r="11" spans="1:8" x14ac:dyDescent="0.25">
      <c r="A11" s="42">
        <v>1</v>
      </c>
      <c r="B11" s="56" t="s">
        <v>117</v>
      </c>
      <c r="C11" s="42">
        <v>9</v>
      </c>
      <c r="D11" s="42">
        <v>9</v>
      </c>
      <c r="E11" s="42">
        <v>4</v>
      </c>
      <c r="F11" s="42">
        <v>6</v>
      </c>
      <c r="G11" s="42">
        <f>SUM(C11:F11)</f>
        <v>28</v>
      </c>
      <c r="H11" s="42" t="str">
        <f>IF(G11&gt;39,"Sangat Baik",IF(G11&gt;=37.5,"Hampir Sangat Baik",IF(G11&gt;=35,"Lebih Baik",IF(G11&gt;=30,"Baik",IF(G11&gt;=27.5,"Hampir Baik",IF(G11&gt;=25,"Lebih Dari Cukup",IF(G11&gt;=20,"Cukup",IF(G11&gt;=10,"Kurang","Jelek"))))))))</f>
        <v>Hampir Baik</v>
      </c>
    </row>
    <row r="12" spans="1:8" x14ac:dyDescent="0.25">
      <c r="A12" s="42">
        <v>2</v>
      </c>
      <c r="B12" s="56" t="s">
        <v>118</v>
      </c>
      <c r="C12" s="42">
        <v>9</v>
      </c>
      <c r="D12" s="42">
        <v>9</v>
      </c>
      <c r="E12" s="42">
        <v>8</v>
      </c>
      <c r="F12" s="42">
        <v>8</v>
      </c>
      <c r="G12" s="42">
        <f t="shared" ref="G12:G59" si="0">SUM(C12:F12)</f>
        <v>34</v>
      </c>
      <c r="H12" s="42" t="str">
        <f t="shared" ref="H12:H59" si="1">IF(G12&gt;39,"Sangat Baik",IF(G12&gt;=37.5,"Hampir Sangat Baik",IF(G12&gt;=35,"Lebih Baik",IF(G12&gt;=30,"Baik",IF(G12&gt;=27.5,"Hampir Baik",IF(G12&gt;=25,"Lebih Dari Cukup",IF(G12&gt;=20,"Cukup",IF(G12&gt;=10,"Kurang","Jelek"))))))))</f>
        <v>Baik</v>
      </c>
    </row>
    <row r="13" spans="1:8" x14ac:dyDescent="0.25">
      <c r="A13" s="42">
        <v>3</v>
      </c>
      <c r="B13" s="56" t="s">
        <v>119</v>
      </c>
      <c r="C13" s="42">
        <v>12</v>
      </c>
      <c r="D13" s="42">
        <v>9</v>
      </c>
      <c r="E13" s="42">
        <v>8</v>
      </c>
      <c r="F13" s="42">
        <v>6</v>
      </c>
      <c r="G13" s="42">
        <f t="shared" si="0"/>
        <v>35</v>
      </c>
      <c r="H13" s="42" t="str">
        <f t="shared" si="1"/>
        <v>Lebih Baik</v>
      </c>
    </row>
    <row r="14" spans="1:8" x14ac:dyDescent="0.25">
      <c r="A14" s="42">
        <v>4</v>
      </c>
      <c r="B14" s="56" t="s">
        <v>120</v>
      </c>
      <c r="C14" s="42">
        <v>9</v>
      </c>
      <c r="D14" s="42">
        <v>9</v>
      </c>
      <c r="E14" s="42">
        <v>6</v>
      </c>
      <c r="F14" s="42">
        <v>6</v>
      </c>
      <c r="G14" s="42">
        <f t="shared" si="0"/>
        <v>30</v>
      </c>
      <c r="H14" s="42" t="str">
        <f t="shared" si="1"/>
        <v>Baik</v>
      </c>
    </row>
    <row r="15" spans="1:8" x14ac:dyDescent="0.25">
      <c r="A15" s="42">
        <v>5</v>
      </c>
      <c r="B15" s="56" t="s">
        <v>121</v>
      </c>
      <c r="C15" s="42">
        <v>9</v>
      </c>
      <c r="D15" s="42">
        <v>9</v>
      </c>
      <c r="E15" s="42">
        <v>6</v>
      </c>
      <c r="F15" s="42">
        <v>6</v>
      </c>
      <c r="G15" s="42">
        <f t="shared" si="0"/>
        <v>30</v>
      </c>
      <c r="H15" s="42" t="str">
        <f t="shared" si="1"/>
        <v>Baik</v>
      </c>
    </row>
    <row r="16" spans="1:8" x14ac:dyDescent="0.25">
      <c r="A16" s="42">
        <v>6</v>
      </c>
      <c r="B16" s="56" t="s">
        <v>122</v>
      </c>
      <c r="C16" s="42">
        <v>6</v>
      </c>
      <c r="D16" s="42">
        <v>6</v>
      </c>
      <c r="E16" s="42">
        <v>6</v>
      </c>
      <c r="F16" s="42">
        <v>6</v>
      </c>
      <c r="G16" s="42">
        <f t="shared" si="0"/>
        <v>24</v>
      </c>
      <c r="H16" s="42" t="str">
        <f t="shared" si="1"/>
        <v>Cukup</v>
      </c>
    </row>
    <row r="17" spans="1:8" ht="24" x14ac:dyDescent="0.25">
      <c r="A17" s="42">
        <v>7</v>
      </c>
      <c r="B17" s="56" t="s">
        <v>123</v>
      </c>
      <c r="C17" s="42">
        <v>9</v>
      </c>
      <c r="D17" s="42">
        <v>6</v>
      </c>
      <c r="E17" s="42">
        <v>6</v>
      </c>
      <c r="F17" s="42">
        <v>6</v>
      </c>
      <c r="G17" s="42">
        <f t="shared" si="0"/>
        <v>27</v>
      </c>
      <c r="H17" s="42" t="str">
        <f t="shared" si="1"/>
        <v>Lebih Dari Cukup</v>
      </c>
    </row>
    <row r="18" spans="1:8" ht="24" x14ac:dyDescent="0.25">
      <c r="A18" s="42">
        <v>8</v>
      </c>
      <c r="B18" s="56" t="s">
        <v>124</v>
      </c>
      <c r="C18" s="42">
        <v>12</v>
      </c>
      <c r="D18" s="42">
        <v>9</v>
      </c>
      <c r="E18" s="42">
        <v>4</v>
      </c>
      <c r="F18" s="42">
        <v>6</v>
      </c>
      <c r="G18" s="42">
        <f t="shared" si="0"/>
        <v>31</v>
      </c>
      <c r="H18" s="42" t="str">
        <f t="shared" si="1"/>
        <v>Baik</v>
      </c>
    </row>
    <row r="19" spans="1:8" x14ac:dyDescent="0.25">
      <c r="A19" s="42">
        <v>9</v>
      </c>
      <c r="B19" s="56" t="s">
        <v>125</v>
      </c>
      <c r="C19" s="42">
        <v>6</v>
      </c>
      <c r="D19" s="42">
        <v>6</v>
      </c>
      <c r="E19" s="42">
        <v>4</v>
      </c>
      <c r="F19" s="42">
        <v>6</v>
      </c>
      <c r="G19" s="42">
        <f t="shared" si="0"/>
        <v>22</v>
      </c>
      <c r="H19" s="42" t="str">
        <f t="shared" si="1"/>
        <v>Cukup</v>
      </c>
    </row>
    <row r="20" spans="1:8" x14ac:dyDescent="0.25">
      <c r="A20" s="42">
        <v>10</v>
      </c>
      <c r="B20" s="56" t="s">
        <v>126</v>
      </c>
      <c r="C20" s="42">
        <v>9</v>
      </c>
      <c r="D20" s="42">
        <v>6</v>
      </c>
      <c r="E20" s="42">
        <v>8</v>
      </c>
      <c r="F20" s="42">
        <v>8</v>
      </c>
      <c r="G20" s="42">
        <f t="shared" si="0"/>
        <v>31</v>
      </c>
      <c r="H20" s="42" t="str">
        <f t="shared" si="1"/>
        <v>Baik</v>
      </c>
    </row>
    <row r="21" spans="1:8" ht="24" x14ac:dyDescent="0.25">
      <c r="A21" s="42">
        <v>11</v>
      </c>
      <c r="B21" s="56" t="s">
        <v>127</v>
      </c>
      <c r="C21" s="53">
        <v>6</v>
      </c>
      <c r="D21" s="53">
        <v>6</v>
      </c>
      <c r="E21" s="53">
        <v>6</v>
      </c>
      <c r="F21" s="53">
        <v>8</v>
      </c>
      <c r="G21" s="53">
        <f t="shared" si="0"/>
        <v>26</v>
      </c>
      <c r="H21" s="42" t="str">
        <f t="shared" si="1"/>
        <v>Lebih Dari Cukup</v>
      </c>
    </row>
    <row r="22" spans="1:8" ht="24" x14ac:dyDescent="0.25">
      <c r="A22" s="42">
        <v>12</v>
      </c>
      <c r="B22" s="56" t="s">
        <v>128</v>
      </c>
      <c r="C22" s="42">
        <v>6</v>
      </c>
      <c r="D22" s="42">
        <v>12</v>
      </c>
      <c r="E22" s="42">
        <v>6</v>
      </c>
      <c r="F22" s="42">
        <v>6</v>
      </c>
      <c r="G22" s="42">
        <f t="shared" si="0"/>
        <v>30</v>
      </c>
      <c r="H22" s="42" t="str">
        <f t="shared" si="1"/>
        <v>Baik</v>
      </c>
    </row>
    <row r="23" spans="1:8" ht="24" x14ac:dyDescent="0.25">
      <c r="A23" s="42">
        <v>13</v>
      </c>
      <c r="B23" s="56" t="s">
        <v>129</v>
      </c>
      <c r="C23" s="42">
        <v>9</v>
      </c>
      <c r="D23" s="42">
        <v>9</v>
      </c>
      <c r="E23" s="42">
        <v>6</v>
      </c>
      <c r="F23" s="42">
        <v>8</v>
      </c>
      <c r="G23" s="42">
        <f t="shared" si="0"/>
        <v>32</v>
      </c>
      <c r="H23" s="42" t="str">
        <f t="shared" si="1"/>
        <v>Baik</v>
      </c>
    </row>
    <row r="24" spans="1:8" x14ac:dyDescent="0.25">
      <c r="A24" s="42">
        <v>14</v>
      </c>
      <c r="B24" s="56" t="s">
        <v>130</v>
      </c>
      <c r="C24" s="42">
        <v>6</v>
      </c>
      <c r="D24" s="42">
        <v>6</v>
      </c>
      <c r="E24" s="42">
        <v>4</v>
      </c>
      <c r="F24" s="42">
        <v>4</v>
      </c>
      <c r="G24" s="42">
        <f t="shared" si="0"/>
        <v>20</v>
      </c>
      <c r="H24" s="42" t="str">
        <f t="shared" si="1"/>
        <v>Cukup</v>
      </c>
    </row>
    <row r="25" spans="1:8" ht="24" x14ac:dyDescent="0.25">
      <c r="A25" s="42">
        <v>15</v>
      </c>
      <c r="B25" s="56" t="s">
        <v>131</v>
      </c>
      <c r="C25" s="42">
        <v>9</v>
      </c>
      <c r="D25" s="42">
        <v>9</v>
      </c>
      <c r="E25" s="42">
        <v>6</v>
      </c>
      <c r="F25" s="42">
        <v>6</v>
      </c>
      <c r="G25" s="42">
        <f t="shared" si="0"/>
        <v>30</v>
      </c>
      <c r="H25" s="42" t="str">
        <f t="shared" si="1"/>
        <v>Baik</v>
      </c>
    </row>
    <row r="26" spans="1:8" x14ac:dyDescent="0.25">
      <c r="A26" s="42">
        <v>16</v>
      </c>
      <c r="B26" s="56" t="s">
        <v>132</v>
      </c>
      <c r="C26" s="53">
        <v>12</v>
      </c>
      <c r="D26" s="53">
        <v>9</v>
      </c>
      <c r="E26" s="53">
        <v>9</v>
      </c>
      <c r="F26" s="53">
        <v>6</v>
      </c>
      <c r="G26" s="53">
        <f t="shared" si="0"/>
        <v>36</v>
      </c>
      <c r="H26" s="42" t="str">
        <f t="shared" si="1"/>
        <v>Lebih Baik</v>
      </c>
    </row>
    <row r="27" spans="1:8" ht="24" x14ac:dyDescent="0.25">
      <c r="A27" s="42">
        <v>17</v>
      </c>
      <c r="B27" s="56" t="s">
        <v>133</v>
      </c>
      <c r="C27" s="42">
        <v>9</v>
      </c>
      <c r="D27" s="42">
        <v>9</v>
      </c>
      <c r="E27" s="42">
        <v>4</v>
      </c>
      <c r="F27" s="42">
        <v>6</v>
      </c>
      <c r="G27" s="42">
        <f t="shared" si="0"/>
        <v>28</v>
      </c>
      <c r="H27" s="42" t="str">
        <f t="shared" si="1"/>
        <v>Hampir Baik</v>
      </c>
    </row>
    <row r="28" spans="1:8" x14ac:dyDescent="0.25">
      <c r="A28" s="42">
        <v>18</v>
      </c>
      <c r="B28" s="56" t="s">
        <v>134</v>
      </c>
      <c r="C28" s="42">
        <v>9</v>
      </c>
      <c r="D28" s="42">
        <v>6</v>
      </c>
      <c r="E28" s="42">
        <v>4</v>
      </c>
      <c r="F28" s="42">
        <v>4</v>
      </c>
      <c r="G28" s="42">
        <f t="shared" si="0"/>
        <v>23</v>
      </c>
      <c r="H28" s="42" t="str">
        <f t="shared" si="1"/>
        <v>Cukup</v>
      </c>
    </row>
    <row r="29" spans="1:8" x14ac:dyDescent="0.25">
      <c r="A29" s="42">
        <v>19</v>
      </c>
      <c r="B29" s="56" t="s">
        <v>135</v>
      </c>
      <c r="C29" s="42">
        <v>9</v>
      </c>
      <c r="D29" s="42">
        <v>6</v>
      </c>
      <c r="E29" s="42">
        <v>4</v>
      </c>
      <c r="F29" s="42">
        <v>4</v>
      </c>
      <c r="G29" s="42">
        <f t="shared" si="0"/>
        <v>23</v>
      </c>
      <c r="H29" s="42" t="str">
        <f t="shared" si="1"/>
        <v>Cukup</v>
      </c>
    </row>
    <row r="30" spans="1:8" x14ac:dyDescent="0.25">
      <c r="A30" s="42">
        <v>20</v>
      </c>
      <c r="B30" s="56" t="s">
        <v>136</v>
      </c>
      <c r="C30" s="42">
        <v>6</v>
      </c>
      <c r="D30" s="42">
        <v>6</v>
      </c>
      <c r="E30" s="42">
        <v>4</v>
      </c>
      <c r="F30" s="42">
        <v>6</v>
      </c>
      <c r="G30" s="42">
        <f t="shared" si="0"/>
        <v>22</v>
      </c>
      <c r="H30" s="42" t="str">
        <f t="shared" si="1"/>
        <v>Cukup</v>
      </c>
    </row>
    <row r="31" spans="1:8" ht="24" x14ac:dyDescent="0.25">
      <c r="A31" s="42">
        <v>21</v>
      </c>
      <c r="B31" s="56" t="s">
        <v>137</v>
      </c>
      <c r="C31" s="42">
        <v>9</v>
      </c>
      <c r="D31" s="42">
        <v>9</v>
      </c>
      <c r="E31" s="42">
        <v>4</v>
      </c>
      <c r="F31" s="42">
        <v>6</v>
      </c>
      <c r="G31" s="42">
        <f t="shared" si="0"/>
        <v>28</v>
      </c>
      <c r="H31" s="42" t="str">
        <f t="shared" si="1"/>
        <v>Hampir Baik</v>
      </c>
    </row>
    <row r="32" spans="1:8" x14ac:dyDescent="0.25">
      <c r="A32" s="42">
        <v>22</v>
      </c>
      <c r="B32" s="56" t="s">
        <v>138</v>
      </c>
      <c r="C32" s="42">
        <v>9</v>
      </c>
      <c r="D32" s="42">
        <v>9</v>
      </c>
      <c r="E32" s="42">
        <v>6</v>
      </c>
      <c r="F32" s="42">
        <v>6</v>
      </c>
      <c r="G32" s="42">
        <f t="shared" si="0"/>
        <v>30</v>
      </c>
      <c r="H32" s="42" t="str">
        <f t="shared" si="1"/>
        <v>Baik</v>
      </c>
    </row>
    <row r="33" spans="1:8" ht="24" x14ac:dyDescent="0.25">
      <c r="A33" s="42">
        <v>23</v>
      </c>
      <c r="B33" s="56" t="s">
        <v>139</v>
      </c>
      <c r="C33" s="53">
        <v>9</v>
      </c>
      <c r="D33" s="53">
        <v>9</v>
      </c>
      <c r="E33" s="53">
        <v>6</v>
      </c>
      <c r="F33" s="53">
        <v>6</v>
      </c>
      <c r="G33" s="53">
        <f t="shared" si="0"/>
        <v>30</v>
      </c>
      <c r="H33" s="42" t="str">
        <f t="shared" si="1"/>
        <v>Baik</v>
      </c>
    </row>
    <row r="34" spans="1:8" x14ac:dyDescent="0.25">
      <c r="A34" s="42">
        <v>24</v>
      </c>
      <c r="B34" s="56" t="s">
        <v>140</v>
      </c>
      <c r="C34" s="42">
        <v>6</v>
      </c>
      <c r="D34" s="42">
        <v>9</v>
      </c>
      <c r="E34" s="42">
        <v>4</v>
      </c>
      <c r="F34" s="42">
        <v>4</v>
      </c>
      <c r="G34" s="42">
        <f t="shared" si="0"/>
        <v>23</v>
      </c>
      <c r="H34" s="42" t="str">
        <f t="shared" si="1"/>
        <v>Cukup</v>
      </c>
    </row>
    <row r="35" spans="1:8" ht="24" x14ac:dyDescent="0.25">
      <c r="A35" s="42">
        <v>25</v>
      </c>
      <c r="B35" s="56" t="s">
        <v>141</v>
      </c>
      <c r="C35" s="42">
        <v>6</v>
      </c>
      <c r="D35" s="42">
        <v>9</v>
      </c>
      <c r="E35" s="42">
        <v>4</v>
      </c>
      <c r="F35" s="42">
        <v>4</v>
      </c>
      <c r="G35" s="42">
        <f t="shared" si="0"/>
        <v>23</v>
      </c>
      <c r="H35" s="42" t="str">
        <f t="shared" si="1"/>
        <v>Cukup</v>
      </c>
    </row>
    <row r="36" spans="1:8" x14ac:dyDescent="0.25">
      <c r="A36" s="42">
        <v>26</v>
      </c>
      <c r="B36" s="56" t="s">
        <v>142</v>
      </c>
      <c r="C36" s="42">
        <v>9</v>
      </c>
      <c r="D36" s="42">
        <v>9</v>
      </c>
      <c r="E36" s="42">
        <v>4</v>
      </c>
      <c r="F36" s="42">
        <v>6</v>
      </c>
      <c r="G36" s="42">
        <f t="shared" si="0"/>
        <v>28</v>
      </c>
      <c r="H36" s="42" t="str">
        <f t="shared" si="1"/>
        <v>Hampir Baik</v>
      </c>
    </row>
    <row r="37" spans="1:8" ht="24" x14ac:dyDescent="0.25">
      <c r="A37" s="42">
        <v>27</v>
      </c>
      <c r="B37" s="56" t="s">
        <v>143</v>
      </c>
      <c r="C37" s="42">
        <v>9</v>
      </c>
      <c r="D37" s="42">
        <v>5</v>
      </c>
      <c r="E37" s="42">
        <v>2</v>
      </c>
      <c r="F37" s="42">
        <v>4</v>
      </c>
      <c r="G37" s="42">
        <f t="shared" si="0"/>
        <v>20</v>
      </c>
      <c r="H37" s="42" t="str">
        <f t="shared" si="1"/>
        <v>Cukup</v>
      </c>
    </row>
    <row r="38" spans="1:8" x14ac:dyDescent="0.25">
      <c r="A38" s="42">
        <v>28</v>
      </c>
      <c r="B38" s="56" t="s">
        <v>144</v>
      </c>
      <c r="C38" s="42">
        <v>9</v>
      </c>
      <c r="D38" s="42">
        <v>3</v>
      </c>
      <c r="E38" s="42">
        <v>6</v>
      </c>
      <c r="F38" s="42">
        <v>4</v>
      </c>
      <c r="G38" s="42">
        <f t="shared" si="0"/>
        <v>22</v>
      </c>
      <c r="H38" s="42" t="str">
        <f t="shared" si="1"/>
        <v>Cukup</v>
      </c>
    </row>
    <row r="39" spans="1:8" ht="24" x14ac:dyDescent="0.25">
      <c r="A39" s="42">
        <v>29</v>
      </c>
      <c r="B39" s="56" t="s">
        <v>145</v>
      </c>
      <c r="C39" s="42">
        <v>6</v>
      </c>
      <c r="D39" s="42">
        <v>9</v>
      </c>
      <c r="E39" s="42">
        <v>4</v>
      </c>
      <c r="F39" s="42">
        <v>4</v>
      </c>
      <c r="G39" s="42">
        <f t="shared" si="0"/>
        <v>23</v>
      </c>
      <c r="H39" s="42" t="str">
        <f t="shared" si="1"/>
        <v>Cukup</v>
      </c>
    </row>
    <row r="40" spans="1:8" x14ac:dyDescent="0.25">
      <c r="A40" s="42">
        <v>30</v>
      </c>
      <c r="B40" s="56" t="s">
        <v>146</v>
      </c>
      <c r="C40" s="42">
        <v>12</v>
      </c>
      <c r="D40" s="42">
        <v>12</v>
      </c>
      <c r="E40" s="42">
        <v>6</v>
      </c>
      <c r="F40" s="42">
        <v>8</v>
      </c>
      <c r="G40" s="42">
        <f t="shared" si="0"/>
        <v>38</v>
      </c>
      <c r="H40" s="42" t="str">
        <f t="shared" si="1"/>
        <v>Hampir Sangat Baik</v>
      </c>
    </row>
    <row r="41" spans="1:8" x14ac:dyDescent="0.25">
      <c r="A41" s="42">
        <v>31</v>
      </c>
      <c r="B41" s="56" t="s">
        <v>147</v>
      </c>
      <c r="C41" s="42">
        <v>9</v>
      </c>
      <c r="D41" s="42">
        <v>5</v>
      </c>
      <c r="E41" s="42">
        <v>2</v>
      </c>
      <c r="F41" s="42">
        <v>4</v>
      </c>
      <c r="G41" s="42">
        <f t="shared" si="0"/>
        <v>20</v>
      </c>
      <c r="H41" s="42" t="str">
        <f t="shared" si="1"/>
        <v>Cukup</v>
      </c>
    </row>
    <row r="42" spans="1:8" x14ac:dyDescent="0.25">
      <c r="A42" s="42">
        <v>32</v>
      </c>
      <c r="B42" s="56" t="s">
        <v>148</v>
      </c>
      <c r="C42" s="42">
        <v>9</v>
      </c>
      <c r="D42" s="42">
        <v>9</v>
      </c>
      <c r="E42" s="42">
        <v>6</v>
      </c>
      <c r="F42" s="42">
        <v>6</v>
      </c>
      <c r="G42" s="42">
        <f t="shared" si="0"/>
        <v>30</v>
      </c>
      <c r="H42" s="42" t="str">
        <f t="shared" si="1"/>
        <v>Baik</v>
      </c>
    </row>
    <row r="43" spans="1:8" x14ac:dyDescent="0.25">
      <c r="A43" s="42">
        <v>33</v>
      </c>
      <c r="B43" s="56" t="s">
        <v>149</v>
      </c>
      <c r="C43" s="42">
        <v>12</v>
      </c>
      <c r="D43" s="42">
        <v>12</v>
      </c>
      <c r="E43" s="42">
        <v>6</v>
      </c>
      <c r="F43" s="42">
        <v>6</v>
      </c>
      <c r="G43" s="42">
        <f t="shared" si="0"/>
        <v>36</v>
      </c>
      <c r="H43" s="42" t="str">
        <f t="shared" si="1"/>
        <v>Lebih Baik</v>
      </c>
    </row>
    <row r="44" spans="1:8" ht="24" x14ac:dyDescent="0.25">
      <c r="A44" s="42">
        <v>34</v>
      </c>
      <c r="B44" s="56" t="s">
        <v>150</v>
      </c>
      <c r="C44" s="42">
        <v>5</v>
      </c>
      <c r="D44" s="42">
        <v>6</v>
      </c>
      <c r="E44" s="42">
        <v>5</v>
      </c>
      <c r="F44" s="42">
        <v>4</v>
      </c>
      <c r="G44" s="42">
        <f t="shared" si="0"/>
        <v>20</v>
      </c>
      <c r="H44" s="42" t="str">
        <f t="shared" si="1"/>
        <v>Cukup</v>
      </c>
    </row>
    <row r="45" spans="1:8" x14ac:dyDescent="0.25">
      <c r="A45" s="42">
        <v>35</v>
      </c>
      <c r="B45" s="56" t="s">
        <v>151</v>
      </c>
      <c r="C45" s="42">
        <v>9</v>
      </c>
      <c r="D45" s="42">
        <v>9</v>
      </c>
      <c r="E45" s="42">
        <v>8</v>
      </c>
      <c r="F45" s="42">
        <v>8</v>
      </c>
      <c r="G45" s="42">
        <f t="shared" si="0"/>
        <v>34</v>
      </c>
      <c r="H45" s="42" t="str">
        <f t="shared" si="1"/>
        <v>Baik</v>
      </c>
    </row>
    <row r="46" spans="1:8" x14ac:dyDescent="0.25">
      <c r="A46" s="42">
        <v>36</v>
      </c>
      <c r="B46" s="56" t="s">
        <v>152</v>
      </c>
      <c r="C46" s="42">
        <v>6</v>
      </c>
      <c r="D46" s="42">
        <v>6</v>
      </c>
      <c r="E46" s="42">
        <v>4</v>
      </c>
      <c r="F46" s="42">
        <v>6</v>
      </c>
      <c r="G46" s="42">
        <f t="shared" si="0"/>
        <v>22</v>
      </c>
      <c r="H46" s="42" t="str">
        <f t="shared" si="1"/>
        <v>Cukup</v>
      </c>
    </row>
    <row r="47" spans="1:8" x14ac:dyDescent="0.25">
      <c r="A47" s="42">
        <v>37</v>
      </c>
      <c r="B47" s="56" t="s">
        <v>153</v>
      </c>
      <c r="C47" s="42">
        <v>9</v>
      </c>
      <c r="D47" s="42">
        <v>6</v>
      </c>
      <c r="E47" s="42">
        <v>8</v>
      </c>
      <c r="F47" s="42">
        <v>6</v>
      </c>
      <c r="G47" s="42">
        <f t="shared" si="0"/>
        <v>29</v>
      </c>
      <c r="H47" s="42" t="str">
        <f t="shared" si="1"/>
        <v>Hampir Baik</v>
      </c>
    </row>
    <row r="48" spans="1:8" x14ac:dyDescent="0.25">
      <c r="A48" s="42">
        <v>38</v>
      </c>
      <c r="B48" s="56" t="s">
        <v>154</v>
      </c>
      <c r="C48" s="42">
        <v>9</v>
      </c>
      <c r="D48" s="42">
        <v>6</v>
      </c>
      <c r="E48" s="42">
        <v>2</v>
      </c>
      <c r="F48" s="42">
        <v>4</v>
      </c>
      <c r="G48" s="42">
        <f t="shared" si="0"/>
        <v>21</v>
      </c>
      <c r="H48" s="42" t="str">
        <f t="shared" si="1"/>
        <v>Cukup</v>
      </c>
    </row>
    <row r="49" spans="1:8" x14ac:dyDescent="0.25">
      <c r="A49" s="42">
        <v>39</v>
      </c>
      <c r="B49" s="56" t="s">
        <v>155</v>
      </c>
      <c r="C49" s="42">
        <v>9</v>
      </c>
      <c r="D49" s="42">
        <v>6</v>
      </c>
      <c r="E49" s="42">
        <v>4</v>
      </c>
      <c r="F49" s="42">
        <v>4</v>
      </c>
      <c r="G49" s="42">
        <f t="shared" si="0"/>
        <v>23</v>
      </c>
      <c r="H49" s="42" t="str">
        <f t="shared" si="1"/>
        <v>Cukup</v>
      </c>
    </row>
    <row r="50" spans="1:8" x14ac:dyDescent="0.25">
      <c r="A50" s="42">
        <v>40</v>
      </c>
      <c r="B50" s="56" t="s">
        <v>156</v>
      </c>
      <c r="C50" s="42">
        <v>9</v>
      </c>
      <c r="D50" s="42">
        <v>6</v>
      </c>
      <c r="E50" s="42">
        <v>4</v>
      </c>
      <c r="F50" s="42">
        <v>4</v>
      </c>
      <c r="G50" s="42">
        <f t="shared" si="0"/>
        <v>23</v>
      </c>
      <c r="H50" s="42" t="str">
        <f t="shared" si="1"/>
        <v>Cukup</v>
      </c>
    </row>
    <row r="51" spans="1:8" x14ac:dyDescent="0.25">
      <c r="A51" s="42">
        <v>41</v>
      </c>
      <c r="B51" s="56" t="s">
        <v>157</v>
      </c>
      <c r="C51" s="42">
        <v>9</v>
      </c>
      <c r="D51" s="42">
        <v>6</v>
      </c>
      <c r="E51" s="42">
        <v>2</v>
      </c>
      <c r="F51" s="42">
        <v>4</v>
      </c>
      <c r="G51" s="42">
        <f t="shared" si="0"/>
        <v>21</v>
      </c>
      <c r="H51" s="42" t="str">
        <f t="shared" si="1"/>
        <v>Cukup</v>
      </c>
    </row>
    <row r="52" spans="1:8" x14ac:dyDescent="0.25">
      <c r="A52" s="42">
        <v>42</v>
      </c>
      <c r="B52" s="56" t="s">
        <v>158</v>
      </c>
      <c r="C52" s="42">
        <v>9</v>
      </c>
      <c r="D52" s="42">
        <v>6</v>
      </c>
      <c r="E52" s="42">
        <v>6</v>
      </c>
      <c r="F52" s="42">
        <v>6</v>
      </c>
      <c r="G52" s="42">
        <f t="shared" si="0"/>
        <v>27</v>
      </c>
      <c r="H52" s="42" t="str">
        <f t="shared" si="1"/>
        <v>Lebih Dari Cukup</v>
      </c>
    </row>
    <row r="53" spans="1:8" ht="24" x14ac:dyDescent="0.25">
      <c r="A53" s="42">
        <v>43</v>
      </c>
      <c r="B53" s="56" t="s">
        <v>159</v>
      </c>
      <c r="C53" s="42">
        <v>9</v>
      </c>
      <c r="D53" s="42">
        <v>6</v>
      </c>
      <c r="E53" s="42">
        <v>4</v>
      </c>
      <c r="F53" s="42">
        <v>4</v>
      </c>
      <c r="G53" s="42">
        <f t="shared" si="0"/>
        <v>23</v>
      </c>
      <c r="H53" s="42" t="str">
        <f t="shared" si="1"/>
        <v>Cukup</v>
      </c>
    </row>
    <row r="54" spans="1:8" x14ac:dyDescent="0.25">
      <c r="A54" s="42">
        <v>44</v>
      </c>
      <c r="B54" s="56" t="s">
        <v>160</v>
      </c>
      <c r="C54" s="42">
        <v>9</v>
      </c>
      <c r="D54" s="42">
        <v>6</v>
      </c>
      <c r="E54" s="42">
        <v>4</v>
      </c>
      <c r="F54" s="42">
        <v>4</v>
      </c>
      <c r="G54" s="42">
        <f t="shared" si="0"/>
        <v>23</v>
      </c>
      <c r="H54" s="42" t="str">
        <f t="shared" si="1"/>
        <v>Cukup</v>
      </c>
    </row>
    <row r="55" spans="1:8" x14ac:dyDescent="0.25">
      <c r="A55" s="42">
        <v>45</v>
      </c>
      <c r="B55" s="56" t="s">
        <v>161</v>
      </c>
      <c r="C55" s="42">
        <v>9</v>
      </c>
      <c r="D55" s="42">
        <v>6</v>
      </c>
      <c r="E55" s="42">
        <v>2</v>
      </c>
      <c r="F55" s="42">
        <v>4</v>
      </c>
      <c r="G55" s="42">
        <f t="shared" si="0"/>
        <v>21</v>
      </c>
      <c r="H55" s="42" t="str">
        <f t="shared" si="1"/>
        <v>Cukup</v>
      </c>
    </row>
    <row r="56" spans="1:8" ht="24" x14ac:dyDescent="0.25">
      <c r="A56" s="42">
        <v>46</v>
      </c>
      <c r="B56" s="56" t="s">
        <v>162</v>
      </c>
      <c r="C56" s="42">
        <v>9</v>
      </c>
      <c r="D56" s="42">
        <v>6</v>
      </c>
      <c r="E56" s="42">
        <v>2</v>
      </c>
      <c r="F56" s="42">
        <v>4</v>
      </c>
      <c r="G56" s="42">
        <f t="shared" si="0"/>
        <v>21</v>
      </c>
      <c r="H56" s="42" t="str">
        <f t="shared" si="1"/>
        <v>Cukup</v>
      </c>
    </row>
    <row r="57" spans="1:8" ht="24" x14ac:dyDescent="0.25">
      <c r="A57" s="42">
        <v>47</v>
      </c>
      <c r="B57" s="56" t="s">
        <v>163</v>
      </c>
      <c r="C57" s="42">
        <v>9</v>
      </c>
      <c r="D57" s="42">
        <v>6</v>
      </c>
      <c r="E57" s="42">
        <v>4</v>
      </c>
      <c r="F57" s="42">
        <v>6</v>
      </c>
      <c r="G57" s="42">
        <f t="shared" si="0"/>
        <v>25</v>
      </c>
      <c r="H57" s="42" t="str">
        <f t="shared" si="1"/>
        <v>Lebih Dari Cukup</v>
      </c>
    </row>
    <row r="58" spans="1:8" ht="24" x14ac:dyDescent="0.25">
      <c r="A58" s="53">
        <v>48</v>
      </c>
      <c r="B58" s="65" t="s">
        <v>164</v>
      </c>
      <c r="C58" s="53">
        <v>9</v>
      </c>
      <c r="D58" s="53">
        <v>12</v>
      </c>
      <c r="E58" s="53">
        <v>6</v>
      </c>
      <c r="F58" s="53">
        <v>6</v>
      </c>
      <c r="G58" s="53">
        <f t="shared" si="0"/>
        <v>33</v>
      </c>
      <c r="H58" s="42" t="str">
        <f t="shared" si="1"/>
        <v>Baik</v>
      </c>
    </row>
    <row r="59" spans="1:8" ht="24" x14ac:dyDescent="0.25">
      <c r="A59" s="42">
        <v>49</v>
      </c>
      <c r="B59" s="56" t="s">
        <v>165</v>
      </c>
      <c r="C59" s="42">
        <v>9</v>
      </c>
      <c r="D59" s="42">
        <v>6</v>
      </c>
      <c r="E59" s="42">
        <v>6</v>
      </c>
      <c r="F59" s="42">
        <v>6</v>
      </c>
      <c r="G59" s="42">
        <f t="shared" si="0"/>
        <v>27</v>
      </c>
      <c r="H59" s="42" t="str">
        <f t="shared" si="1"/>
        <v>Lebih Dari Cukup</v>
      </c>
    </row>
    <row r="60" spans="1:8" x14ac:dyDescent="0.25">
      <c r="A60" s="83" t="s">
        <v>11</v>
      </c>
      <c r="B60" s="83"/>
      <c r="C60" s="83"/>
      <c r="D60" s="83"/>
      <c r="E60" s="83"/>
      <c r="F60" s="83"/>
      <c r="G60" s="54">
        <f>MIN(G11:G59)</f>
        <v>20</v>
      </c>
      <c r="H60" s="58"/>
    </row>
    <row r="61" spans="1:8" x14ac:dyDescent="0.25">
      <c r="A61" s="84" t="s">
        <v>12</v>
      </c>
      <c r="B61" s="84"/>
      <c r="C61" s="84"/>
      <c r="D61" s="84"/>
      <c r="E61" s="84"/>
      <c r="F61" s="84"/>
      <c r="G61" s="54">
        <f>MAX(G11:G59)</f>
        <v>38</v>
      </c>
      <c r="H61" s="58"/>
    </row>
    <row r="62" spans="1:8" x14ac:dyDescent="0.25">
      <c r="A62" s="83" t="s">
        <v>13</v>
      </c>
      <c r="B62" s="83"/>
      <c r="C62" s="83"/>
      <c r="D62" s="83"/>
      <c r="E62" s="83"/>
      <c r="F62" s="83"/>
      <c r="G62" s="55">
        <f>AVERAGE(G11:G59)</f>
        <v>26.653061224489797</v>
      </c>
      <c r="H62" s="58"/>
    </row>
  </sheetData>
  <mergeCells count="12">
    <mergeCell ref="A60:F60"/>
    <mergeCell ref="A61:F61"/>
    <mergeCell ref="A62:F62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topLeftCell="A27" workbookViewId="0">
      <selection activeCell="A36" sqref="A36:H36"/>
    </sheetView>
  </sheetViews>
  <sheetFormatPr defaultRowHeight="15" x14ac:dyDescent="0.25"/>
  <cols>
    <col min="1" max="1" width="3.5703125" customWidth="1"/>
    <col min="2" max="2" width="12.42578125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19.7109375" customWidth="1"/>
  </cols>
  <sheetData>
    <row r="2" spans="1:8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8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8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67" t="s">
        <v>372</v>
      </c>
      <c r="B6" s="17"/>
      <c r="C6" s="18"/>
      <c r="E6" s="6"/>
      <c r="F6" s="6"/>
      <c r="G6" s="67" t="s">
        <v>363</v>
      </c>
      <c r="H6" s="6"/>
    </row>
    <row r="8" spans="1:8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</row>
    <row r="9" spans="1:8" x14ac:dyDescent="0.25">
      <c r="A9" s="86"/>
      <c r="B9" s="86"/>
      <c r="C9" s="86" t="s">
        <v>6</v>
      </c>
      <c r="D9" s="86"/>
      <c r="E9" s="86"/>
      <c r="F9" s="86"/>
      <c r="G9" s="86"/>
      <c r="H9" s="86"/>
    </row>
    <row r="10" spans="1:8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</row>
    <row r="11" spans="1:8" ht="24" x14ac:dyDescent="0.25">
      <c r="A11" s="42">
        <v>1</v>
      </c>
      <c r="B11" s="56" t="s">
        <v>373</v>
      </c>
      <c r="C11" s="42">
        <v>8</v>
      </c>
      <c r="D11" s="42">
        <v>6</v>
      </c>
      <c r="E11" s="42">
        <v>12</v>
      </c>
      <c r="F11" s="42">
        <v>6</v>
      </c>
      <c r="G11" s="42">
        <f>SUM(C11:F11)</f>
        <v>32</v>
      </c>
      <c r="H11" s="42" t="str">
        <f>IF(G11&gt;39,"Sangat Baik",IF(G11&gt;=37.5,"Hampir Sangat Baik",IF(G11&gt;=35,"Lebih Baik",IF(G11&gt;=30,"Baik",IF(G11&gt;=27.5,"Hampir Baik",IF(G11&gt;=25,"Lebih Dari Cukup",IF(G11&gt;=20,"Cukup",IF(G11&gt;=10,"Kurang","Jelek"))))))))</f>
        <v>Baik</v>
      </c>
    </row>
    <row r="12" spans="1:8" x14ac:dyDescent="0.25">
      <c r="A12" s="42">
        <v>2</v>
      </c>
      <c r="B12" s="56" t="s">
        <v>374</v>
      </c>
      <c r="C12" s="42">
        <v>8</v>
      </c>
      <c r="D12" s="42">
        <v>6</v>
      </c>
      <c r="E12" s="42">
        <v>12</v>
      </c>
      <c r="F12" s="42">
        <v>6</v>
      </c>
      <c r="G12" s="42">
        <f t="shared" ref="G12:G60" si="0">SUM(C12:F12)</f>
        <v>32</v>
      </c>
      <c r="H12" s="42" t="str">
        <f t="shared" ref="H12:H60" si="1">IF(G12&gt;39,"Sangat Baik",IF(G12&gt;=37.5,"Hampir Sangat Baik",IF(G12&gt;=35,"Lebih Baik",IF(G12&gt;=30,"Baik",IF(G12&gt;=27.5,"Hampir Baik",IF(G12&gt;=25,"Lebih Dari Cukup",IF(G12&gt;=20,"Cukup",IF(G12&gt;=10,"Kurang","Jelek"))))))))</f>
        <v>Baik</v>
      </c>
    </row>
    <row r="13" spans="1:8" x14ac:dyDescent="0.25">
      <c r="A13" s="42">
        <v>3</v>
      </c>
      <c r="B13" s="56" t="s">
        <v>375</v>
      </c>
      <c r="C13" s="42">
        <v>8</v>
      </c>
      <c r="D13" s="42">
        <v>6</v>
      </c>
      <c r="E13" s="42">
        <v>12</v>
      </c>
      <c r="F13" s="42">
        <v>6</v>
      </c>
      <c r="G13" s="42">
        <f t="shared" si="0"/>
        <v>32</v>
      </c>
      <c r="H13" s="42" t="str">
        <f t="shared" si="1"/>
        <v>Baik</v>
      </c>
    </row>
    <row r="14" spans="1:8" ht="24" x14ac:dyDescent="0.25">
      <c r="A14" s="42">
        <v>4</v>
      </c>
      <c r="B14" s="56" t="s">
        <v>376</v>
      </c>
      <c r="C14" s="42">
        <v>8</v>
      </c>
      <c r="D14" s="42">
        <v>6</v>
      </c>
      <c r="E14" s="42">
        <v>12</v>
      </c>
      <c r="F14" s="42">
        <v>6</v>
      </c>
      <c r="G14" s="42">
        <f t="shared" si="0"/>
        <v>32</v>
      </c>
      <c r="H14" s="42" t="str">
        <f t="shared" si="1"/>
        <v>Baik</v>
      </c>
    </row>
    <row r="15" spans="1:8" ht="24" x14ac:dyDescent="0.25">
      <c r="A15" s="42">
        <v>5</v>
      </c>
      <c r="B15" s="56" t="s">
        <v>377</v>
      </c>
      <c r="C15" s="42">
        <v>8</v>
      </c>
      <c r="D15" s="42">
        <v>6</v>
      </c>
      <c r="E15" s="42">
        <v>12</v>
      </c>
      <c r="F15" s="42">
        <v>6</v>
      </c>
      <c r="G15" s="42">
        <f t="shared" si="0"/>
        <v>32</v>
      </c>
      <c r="H15" s="42" t="str">
        <f t="shared" si="1"/>
        <v>Baik</v>
      </c>
    </row>
    <row r="16" spans="1:8" ht="24" x14ac:dyDescent="0.25">
      <c r="A16" s="42">
        <v>6</v>
      </c>
      <c r="B16" s="56" t="s">
        <v>378</v>
      </c>
      <c r="C16" s="42">
        <v>8</v>
      </c>
      <c r="D16" s="42">
        <v>6</v>
      </c>
      <c r="E16" s="42">
        <v>12</v>
      </c>
      <c r="F16" s="42">
        <v>6</v>
      </c>
      <c r="G16" s="42">
        <f t="shared" si="0"/>
        <v>32</v>
      </c>
      <c r="H16" s="42" t="str">
        <f t="shared" si="1"/>
        <v>Baik</v>
      </c>
    </row>
    <row r="17" spans="1:8" ht="28.5" customHeight="1" x14ac:dyDescent="0.25">
      <c r="A17" s="42">
        <v>7</v>
      </c>
      <c r="B17" s="56" t="s">
        <v>379</v>
      </c>
      <c r="C17" s="42">
        <v>8</v>
      </c>
      <c r="D17" s="42">
        <v>6</v>
      </c>
      <c r="E17" s="42">
        <v>12</v>
      </c>
      <c r="F17" s="42">
        <v>6</v>
      </c>
      <c r="G17" s="42">
        <f t="shared" si="0"/>
        <v>32</v>
      </c>
      <c r="H17" s="42" t="str">
        <f t="shared" si="1"/>
        <v>Baik</v>
      </c>
    </row>
    <row r="18" spans="1:8" ht="23.25" customHeight="1" x14ac:dyDescent="0.25">
      <c r="A18" s="42">
        <v>8</v>
      </c>
      <c r="B18" s="56" t="s">
        <v>380</v>
      </c>
      <c r="C18" s="42">
        <v>8</v>
      </c>
      <c r="D18" s="42">
        <v>6</v>
      </c>
      <c r="E18" s="42">
        <v>12</v>
      </c>
      <c r="F18" s="42">
        <v>6</v>
      </c>
      <c r="G18" s="42">
        <f t="shared" si="0"/>
        <v>32</v>
      </c>
      <c r="H18" s="42" t="str">
        <f t="shared" si="1"/>
        <v>Baik</v>
      </c>
    </row>
    <row r="19" spans="1:8" ht="24" x14ac:dyDescent="0.25">
      <c r="A19" s="42">
        <v>9</v>
      </c>
      <c r="B19" s="56" t="s">
        <v>381</v>
      </c>
      <c r="C19" s="42">
        <v>8</v>
      </c>
      <c r="D19" s="42">
        <v>6</v>
      </c>
      <c r="E19" s="42">
        <v>12</v>
      </c>
      <c r="F19" s="42">
        <v>6</v>
      </c>
      <c r="G19" s="42">
        <f t="shared" si="0"/>
        <v>32</v>
      </c>
      <c r="H19" s="42" t="str">
        <f t="shared" si="1"/>
        <v>Baik</v>
      </c>
    </row>
    <row r="20" spans="1:8" x14ac:dyDescent="0.25">
      <c r="A20" s="42">
        <v>10</v>
      </c>
      <c r="B20" s="56" t="s">
        <v>382</v>
      </c>
      <c r="C20" s="42">
        <v>8</v>
      </c>
      <c r="D20" s="42">
        <v>6</v>
      </c>
      <c r="E20" s="42">
        <v>12</v>
      </c>
      <c r="F20" s="42">
        <v>6</v>
      </c>
      <c r="G20" s="42">
        <f t="shared" si="0"/>
        <v>32</v>
      </c>
      <c r="H20" s="42" t="str">
        <f t="shared" si="1"/>
        <v>Baik</v>
      </c>
    </row>
    <row r="21" spans="1:8" ht="24" x14ac:dyDescent="0.25">
      <c r="A21" s="42">
        <v>11</v>
      </c>
      <c r="B21" s="56" t="s">
        <v>383</v>
      </c>
      <c r="C21" s="53">
        <v>8</v>
      </c>
      <c r="D21" s="53">
        <v>6</v>
      </c>
      <c r="E21" s="53">
        <v>12</v>
      </c>
      <c r="F21" s="53">
        <v>6</v>
      </c>
      <c r="G21" s="53">
        <f t="shared" si="0"/>
        <v>32</v>
      </c>
      <c r="H21" s="42" t="str">
        <f t="shared" si="1"/>
        <v>Baik</v>
      </c>
    </row>
    <row r="22" spans="1:8" x14ac:dyDescent="0.25">
      <c r="A22" s="42">
        <v>12</v>
      </c>
      <c r="B22" s="56" t="s">
        <v>384</v>
      </c>
      <c r="C22" s="42">
        <v>8</v>
      </c>
      <c r="D22" s="42">
        <v>6</v>
      </c>
      <c r="E22" s="42">
        <v>12</v>
      </c>
      <c r="F22" s="42">
        <v>6</v>
      </c>
      <c r="G22" s="42">
        <f t="shared" si="0"/>
        <v>32</v>
      </c>
      <c r="H22" s="42" t="str">
        <f t="shared" si="1"/>
        <v>Baik</v>
      </c>
    </row>
    <row r="23" spans="1:8" ht="24" x14ac:dyDescent="0.25">
      <c r="A23" s="42">
        <v>13</v>
      </c>
      <c r="B23" s="56" t="s">
        <v>385</v>
      </c>
      <c r="C23" s="42">
        <v>8</v>
      </c>
      <c r="D23" s="42">
        <v>6</v>
      </c>
      <c r="E23" s="42">
        <v>12</v>
      </c>
      <c r="F23" s="42">
        <v>6</v>
      </c>
      <c r="G23" s="42">
        <f t="shared" si="0"/>
        <v>32</v>
      </c>
      <c r="H23" s="42" t="str">
        <f t="shared" si="1"/>
        <v>Baik</v>
      </c>
    </row>
    <row r="24" spans="1:8" ht="24" x14ac:dyDescent="0.25">
      <c r="A24" s="42">
        <v>14</v>
      </c>
      <c r="B24" s="56" t="s">
        <v>386</v>
      </c>
      <c r="C24" s="42">
        <v>4</v>
      </c>
      <c r="D24" s="42">
        <v>4</v>
      </c>
      <c r="E24" s="42">
        <v>12</v>
      </c>
      <c r="F24" s="42">
        <v>6</v>
      </c>
      <c r="G24" s="42">
        <f t="shared" si="0"/>
        <v>26</v>
      </c>
      <c r="H24" s="42" t="str">
        <f t="shared" si="1"/>
        <v>Lebih Dari Cukup</v>
      </c>
    </row>
    <row r="25" spans="1:8" x14ac:dyDescent="0.25">
      <c r="A25" s="42">
        <v>15</v>
      </c>
      <c r="B25" s="56" t="s">
        <v>387</v>
      </c>
      <c r="C25" s="42">
        <v>4</v>
      </c>
      <c r="D25" s="42">
        <v>4</v>
      </c>
      <c r="E25" s="42">
        <v>8</v>
      </c>
      <c r="F25" s="42">
        <v>6</v>
      </c>
      <c r="G25" s="42">
        <f t="shared" si="0"/>
        <v>22</v>
      </c>
      <c r="H25" s="42" t="str">
        <f t="shared" si="1"/>
        <v>Cukup</v>
      </c>
    </row>
    <row r="26" spans="1:8" ht="24" x14ac:dyDescent="0.25">
      <c r="A26" s="42">
        <v>16</v>
      </c>
      <c r="B26" s="56" t="s">
        <v>388</v>
      </c>
      <c r="C26" s="53">
        <v>8</v>
      </c>
      <c r="D26" s="53">
        <v>6</v>
      </c>
      <c r="E26" s="53">
        <v>4</v>
      </c>
      <c r="F26" s="53">
        <v>6</v>
      </c>
      <c r="G26" s="53">
        <f t="shared" si="0"/>
        <v>24</v>
      </c>
      <c r="H26" s="42" t="str">
        <f t="shared" si="1"/>
        <v>Cukup</v>
      </c>
    </row>
    <row r="27" spans="1:8" ht="24" x14ac:dyDescent="0.25">
      <c r="A27" s="42">
        <v>17</v>
      </c>
      <c r="B27" s="56" t="s">
        <v>389</v>
      </c>
      <c r="C27" s="42">
        <v>4</v>
      </c>
      <c r="D27" s="42">
        <v>4</v>
      </c>
      <c r="E27" s="42">
        <v>12</v>
      </c>
      <c r="F27" s="42">
        <v>6</v>
      </c>
      <c r="G27" s="42">
        <f t="shared" si="0"/>
        <v>26</v>
      </c>
      <c r="H27" s="42" t="str">
        <f t="shared" si="1"/>
        <v>Lebih Dari Cukup</v>
      </c>
    </row>
    <row r="28" spans="1:8" ht="24" x14ac:dyDescent="0.25">
      <c r="A28" s="42">
        <v>18</v>
      </c>
      <c r="B28" s="56" t="s">
        <v>390</v>
      </c>
      <c r="C28" s="42">
        <v>6</v>
      </c>
      <c r="D28" s="42">
        <v>8</v>
      </c>
      <c r="E28" s="42">
        <v>12</v>
      </c>
      <c r="F28" s="42">
        <v>6</v>
      </c>
      <c r="G28" s="42">
        <f t="shared" si="0"/>
        <v>32</v>
      </c>
      <c r="H28" s="42" t="str">
        <f t="shared" si="1"/>
        <v>Baik</v>
      </c>
    </row>
    <row r="29" spans="1:8" ht="24" x14ac:dyDescent="0.25">
      <c r="A29" s="42">
        <v>19</v>
      </c>
      <c r="B29" s="56" t="s">
        <v>391</v>
      </c>
      <c r="C29" s="42">
        <v>4</v>
      </c>
      <c r="D29" s="42">
        <v>6</v>
      </c>
      <c r="E29" s="42">
        <v>12</v>
      </c>
      <c r="F29" s="42">
        <v>6</v>
      </c>
      <c r="G29" s="42">
        <f t="shared" si="0"/>
        <v>28</v>
      </c>
      <c r="H29" s="42" t="str">
        <f t="shared" si="1"/>
        <v>Hampir Baik</v>
      </c>
    </row>
    <row r="30" spans="1:8" x14ac:dyDescent="0.25">
      <c r="A30" s="42">
        <v>20</v>
      </c>
      <c r="B30" s="56" t="s">
        <v>392</v>
      </c>
      <c r="C30" s="42">
        <v>8</v>
      </c>
      <c r="D30" s="42">
        <v>6</v>
      </c>
      <c r="E30" s="42">
        <v>12</v>
      </c>
      <c r="F30" s="42">
        <v>8</v>
      </c>
      <c r="G30" s="42">
        <f t="shared" si="0"/>
        <v>34</v>
      </c>
      <c r="H30" s="42" t="str">
        <f t="shared" si="1"/>
        <v>Baik</v>
      </c>
    </row>
    <row r="31" spans="1:8" ht="24" x14ac:dyDescent="0.25">
      <c r="A31" s="42">
        <v>21</v>
      </c>
      <c r="B31" s="56" t="s">
        <v>393</v>
      </c>
      <c r="C31" s="42">
        <v>6</v>
      </c>
      <c r="D31" s="42">
        <v>8</v>
      </c>
      <c r="E31" s="42">
        <v>12</v>
      </c>
      <c r="F31" s="42">
        <v>6</v>
      </c>
      <c r="G31" s="42">
        <f t="shared" si="0"/>
        <v>32</v>
      </c>
      <c r="H31" s="42" t="str">
        <f t="shared" si="1"/>
        <v>Baik</v>
      </c>
    </row>
    <row r="32" spans="1:8" ht="24" x14ac:dyDescent="0.25">
      <c r="A32" s="42">
        <v>22</v>
      </c>
      <c r="B32" s="56" t="s">
        <v>394</v>
      </c>
      <c r="C32" s="42">
        <v>4</v>
      </c>
      <c r="D32" s="42">
        <v>4</v>
      </c>
      <c r="E32" s="42">
        <v>8</v>
      </c>
      <c r="F32" s="42">
        <v>4</v>
      </c>
      <c r="G32" s="42">
        <f t="shared" si="0"/>
        <v>20</v>
      </c>
      <c r="H32" s="42" t="str">
        <f t="shared" si="1"/>
        <v>Cukup</v>
      </c>
    </row>
    <row r="33" spans="1:8" ht="24" x14ac:dyDescent="0.25">
      <c r="A33" s="42">
        <v>23</v>
      </c>
      <c r="B33" s="56" t="s">
        <v>395</v>
      </c>
      <c r="C33" s="53">
        <v>4</v>
      </c>
      <c r="D33" s="53">
        <v>4</v>
      </c>
      <c r="E33" s="53">
        <v>8</v>
      </c>
      <c r="F33" s="53">
        <v>4</v>
      </c>
      <c r="G33" s="53">
        <f t="shared" si="0"/>
        <v>20</v>
      </c>
      <c r="H33" s="42" t="str">
        <f t="shared" si="1"/>
        <v>Cukup</v>
      </c>
    </row>
    <row r="34" spans="1:8" ht="24" x14ac:dyDescent="0.25">
      <c r="A34" s="42">
        <v>24</v>
      </c>
      <c r="B34" s="56" t="s">
        <v>396</v>
      </c>
      <c r="C34" s="42">
        <v>8</v>
      </c>
      <c r="D34" s="42">
        <v>6</v>
      </c>
      <c r="E34" s="42">
        <v>12</v>
      </c>
      <c r="F34" s="42">
        <v>8</v>
      </c>
      <c r="G34" s="42">
        <f t="shared" si="0"/>
        <v>34</v>
      </c>
      <c r="H34" s="42" t="str">
        <f t="shared" si="1"/>
        <v>Baik</v>
      </c>
    </row>
    <row r="35" spans="1:8" ht="24" x14ac:dyDescent="0.25">
      <c r="A35" s="42">
        <v>25</v>
      </c>
      <c r="B35" s="56" t="s">
        <v>397</v>
      </c>
      <c r="C35" s="42">
        <v>6</v>
      </c>
      <c r="D35" s="42">
        <v>4</v>
      </c>
      <c r="E35" s="42">
        <v>8</v>
      </c>
      <c r="F35" s="42">
        <v>4</v>
      </c>
      <c r="G35" s="42">
        <f t="shared" si="0"/>
        <v>22</v>
      </c>
      <c r="H35" s="42" t="str">
        <f t="shared" si="1"/>
        <v>Cukup</v>
      </c>
    </row>
    <row r="36" spans="1:8" ht="24" x14ac:dyDescent="0.25">
      <c r="A36" s="53">
        <v>26</v>
      </c>
      <c r="B36" s="65" t="s">
        <v>398</v>
      </c>
      <c r="C36" s="53">
        <v>5</v>
      </c>
      <c r="D36" s="53">
        <v>5</v>
      </c>
      <c r="E36" s="53">
        <v>5</v>
      </c>
      <c r="F36" s="53">
        <v>5</v>
      </c>
      <c r="G36" s="53">
        <f t="shared" si="0"/>
        <v>20</v>
      </c>
      <c r="H36" s="53" t="str">
        <f t="shared" si="1"/>
        <v>Cukup</v>
      </c>
    </row>
    <row r="37" spans="1:8" ht="24" x14ac:dyDescent="0.25">
      <c r="A37" s="42">
        <v>27</v>
      </c>
      <c r="B37" s="56" t="s">
        <v>399</v>
      </c>
      <c r="C37" s="42">
        <v>4</v>
      </c>
      <c r="D37" s="42">
        <v>4</v>
      </c>
      <c r="E37" s="42">
        <v>12</v>
      </c>
      <c r="F37" s="42">
        <v>8</v>
      </c>
      <c r="G37" s="42">
        <f t="shared" si="0"/>
        <v>28</v>
      </c>
      <c r="H37" s="42" t="str">
        <f t="shared" si="1"/>
        <v>Hampir Baik</v>
      </c>
    </row>
    <row r="38" spans="1:8" x14ac:dyDescent="0.25">
      <c r="A38" s="42">
        <v>28</v>
      </c>
      <c r="B38" s="56" t="s">
        <v>400</v>
      </c>
      <c r="C38" s="42">
        <v>4</v>
      </c>
      <c r="D38" s="42">
        <v>4</v>
      </c>
      <c r="E38" s="42">
        <v>12</v>
      </c>
      <c r="F38" s="42">
        <v>6</v>
      </c>
      <c r="G38" s="42">
        <f t="shared" si="0"/>
        <v>26</v>
      </c>
      <c r="H38" s="42" t="str">
        <f t="shared" si="1"/>
        <v>Lebih Dari Cukup</v>
      </c>
    </row>
    <row r="39" spans="1:8" x14ac:dyDescent="0.25">
      <c r="A39" s="42">
        <v>29</v>
      </c>
      <c r="B39" s="56" t="s">
        <v>401</v>
      </c>
      <c r="C39" s="42">
        <v>6</v>
      </c>
      <c r="D39" s="42">
        <v>4</v>
      </c>
      <c r="E39" s="42">
        <v>12</v>
      </c>
      <c r="F39" s="42">
        <v>6</v>
      </c>
      <c r="G39" s="42">
        <f t="shared" si="0"/>
        <v>28</v>
      </c>
      <c r="H39" s="42" t="str">
        <f t="shared" si="1"/>
        <v>Hampir Baik</v>
      </c>
    </row>
    <row r="40" spans="1:8" ht="24" x14ac:dyDescent="0.25">
      <c r="A40" s="42">
        <v>30</v>
      </c>
      <c r="B40" s="56" t="s">
        <v>402</v>
      </c>
      <c r="C40" s="42">
        <v>6</v>
      </c>
      <c r="D40" s="42">
        <v>6</v>
      </c>
      <c r="E40" s="42">
        <v>12</v>
      </c>
      <c r="F40" s="42">
        <v>8</v>
      </c>
      <c r="G40" s="42">
        <f t="shared" si="0"/>
        <v>32</v>
      </c>
      <c r="H40" s="42" t="str">
        <f t="shared" si="1"/>
        <v>Baik</v>
      </c>
    </row>
    <row r="41" spans="1:8" x14ac:dyDescent="0.25">
      <c r="A41" s="42">
        <v>31</v>
      </c>
      <c r="B41" s="56" t="s">
        <v>403</v>
      </c>
      <c r="C41" s="42">
        <v>4</v>
      </c>
      <c r="D41" s="42">
        <v>4</v>
      </c>
      <c r="E41" s="42">
        <v>8</v>
      </c>
      <c r="F41" s="42">
        <v>6</v>
      </c>
      <c r="G41" s="42">
        <f t="shared" si="0"/>
        <v>22</v>
      </c>
      <c r="H41" s="42" t="str">
        <f t="shared" si="1"/>
        <v>Cukup</v>
      </c>
    </row>
    <row r="42" spans="1:8" x14ac:dyDescent="0.25">
      <c r="A42" s="42">
        <v>32</v>
      </c>
      <c r="B42" s="56" t="s">
        <v>404</v>
      </c>
      <c r="C42" s="42">
        <v>4</v>
      </c>
      <c r="D42" s="42">
        <v>4</v>
      </c>
      <c r="E42" s="42">
        <v>8</v>
      </c>
      <c r="F42" s="42">
        <v>6</v>
      </c>
      <c r="G42" s="42">
        <f t="shared" si="0"/>
        <v>22</v>
      </c>
      <c r="H42" s="42" t="str">
        <f t="shared" si="1"/>
        <v>Cukup</v>
      </c>
    </row>
    <row r="43" spans="1:8" ht="24" x14ac:dyDescent="0.25">
      <c r="A43" s="42">
        <v>33</v>
      </c>
      <c r="B43" s="56" t="s">
        <v>405</v>
      </c>
      <c r="C43" s="42">
        <v>6</v>
      </c>
      <c r="D43" s="42">
        <v>4</v>
      </c>
      <c r="E43" s="42">
        <v>12</v>
      </c>
      <c r="F43" s="42">
        <v>6</v>
      </c>
      <c r="G43" s="42">
        <f t="shared" si="0"/>
        <v>28</v>
      </c>
      <c r="H43" s="42" t="str">
        <f t="shared" si="1"/>
        <v>Hampir Baik</v>
      </c>
    </row>
    <row r="44" spans="1:8" ht="24" x14ac:dyDescent="0.25">
      <c r="A44" s="42">
        <v>34</v>
      </c>
      <c r="B44" s="56" t="s">
        <v>406</v>
      </c>
      <c r="C44" s="42">
        <v>4</v>
      </c>
      <c r="D44" s="42">
        <v>4</v>
      </c>
      <c r="E44" s="42">
        <v>8</v>
      </c>
      <c r="F44" s="42">
        <v>6</v>
      </c>
      <c r="G44" s="42">
        <f t="shared" si="0"/>
        <v>22</v>
      </c>
      <c r="H44" s="42" t="str">
        <f t="shared" si="1"/>
        <v>Cukup</v>
      </c>
    </row>
    <row r="45" spans="1:8" x14ac:dyDescent="0.25">
      <c r="A45" s="42">
        <v>35</v>
      </c>
      <c r="B45" s="56" t="s">
        <v>407</v>
      </c>
      <c r="C45" s="42">
        <v>6</v>
      </c>
      <c r="D45" s="42">
        <v>4</v>
      </c>
      <c r="E45" s="42">
        <v>12</v>
      </c>
      <c r="F45" s="42">
        <v>8</v>
      </c>
      <c r="G45" s="42">
        <f t="shared" si="0"/>
        <v>30</v>
      </c>
      <c r="H45" s="42" t="str">
        <f t="shared" si="1"/>
        <v>Baik</v>
      </c>
    </row>
    <row r="46" spans="1:8" ht="24" x14ac:dyDescent="0.25">
      <c r="A46" s="42">
        <v>36</v>
      </c>
      <c r="B46" s="56" t="s">
        <v>408</v>
      </c>
      <c r="C46" s="42">
        <v>6</v>
      </c>
      <c r="D46" s="42">
        <v>4</v>
      </c>
      <c r="E46" s="42">
        <v>12</v>
      </c>
      <c r="F46" s="42">
        <v>6</v>
      </c>
      <c r="G46" s="42">
        <f t="shared" si="0"/>
        <v>28</v>
      </c>
      <c r="H46" s="42" t="str">
        <f t="shared" si="1"/>
        <v>Hampir Baik</v>
      </c>
    </row>
    <row r="47" spans="1:8" x14ac:dyDescent="0.25">
      <c r="A47" s="42">
        <v>37</v>
      </c>
      <c r="B47" s="56" t="s">
        <v>409</v>
      </c>
      <c r="C47" s="42">
        <v>8</v>
      </c>
      <c r="D47" s="42">
        <v>4</v>
      </c>
      <c r="E47" s="42">
        <v>16</v>
      </c>
      <c r="F47" s="42">
        <v>8</v>
      </c>
      <c r="G47" s="42">
        <f t="shared" si="0"/>
        <v>36</v>
      </c>
      <c r="H47" s="42" t="str">
        <f t="shared" si="1"/>
        <v>Lebih Baik</v>
      </c>
    </row>
    <row r="48" spans="1:8" x14ac:dyDescent="0.25">
      <c r="A48" s="42">
        <v>38</v>
      </c>
      <c r="B48" s="56" t="s">
        <v>410</v>
      </c>
      <c r="C48" s="42">
        <v>5</v>
      </c>
      <c r="D48" s="42">
        <v>5</v>
      </c>
      <c r="E48" s="42">
        <v>5</v>
      </c>
      <c r="F48" s="42">
        <v>5</v>
      </c>
      <c r="G48" s="42">
        <f t="shared" si="0"/>
        <v>20</v>
      </c>
      <c r="H48" s="42" t="str">
        <f t="shared" si="1"/>
        <v>Cukup</v>
      </c>
    </row>
    <row r="49" spans="1:8" ht="24" x14ac:dyDescent="0.25">
      <c r="A49" s="42">
        <v>39</v>
      </c>
      <c r="B49" s="56" t="s">
        <v>411</v>
      </c>
      <c r="C49" s="42">
        <v>6</v>
      </c>
      <c r="D49" s="42">
        <v>6</v>
      </c>
      <c r="E49" s="42">
        <v>12</v>
      </c>
      <c r="F49" s="42">
        <v>6</v>
      </c>
      <c r="G49" s="42">
        <f t="shared" si="0"/>
        <v>30</v>
      </c>
      <c r="H49" s="42" t="str">
        <f t="shared" si="1"/>
        <v>Baik</v>
      </c>
    </row>
    <row r="50" spans="1:8" x14ac:dyDescent="0.25">
      <c r="A50" s="42">
        <v>40</v>
      </c>
      <c r="B50" s="56" t="s">
        <v>412</v>
      </c>
      <c r="C50" s="42">
        <v>8</v>
      </c>
      <c r="D50" s="42">
        <v>4</v>
      </c>
      <c r="E50" s="42">
        <v>12</v>
      </c>
      <c r="F50" s="42">
        <v>6</v>
      </c>
      <c r="G50" s="42">
        <f t="shared" si="0"/>
        <v>30</v>
      </c>
      <c r="H50" s="42" t="str">
        <f t="shared" si="1"/>
        <v>Baik</v>
      </c>
    </row>
    <row r="51" spans="1:8" ht="24" x14ac:dyDescent="0.25">
      <c r="A51" s="42">
        <v>41</v>
      </c>
      <c r="B51" s="56" t="s">
        <v>413</v>
      </c>
      <c r="C51" s="42">
        <v>8</v>
      </c>
      <c r="D51" s="42">
        <v>2</v>
      </c>
      <c r="E51" s="42">
        <v>12</v>
      </c>
      <c r="F51" s="42">
        <v>6</v>
      </c>
      <c r="G51" s="42">
        <f t="shared" si="0"/>
        <v>28</v>
      </c>
      <c r="H51" s="42" t="str">
        <f t="shared" si="1"/>
        <v>Hampir Baik</v>
      </c>
    </row>
    <row r="52" spans="1:8" ht="31.5" customHeight="1" x14ac:dyDescent="0.25">
      <c r="A52" s="42">
        <v>42</v>
      </c>
      <c r="B52" s="56" t="s">
        <v>414</v>
      </c>
      <c r="C52" s="42">
        <v>8</v>
      </c>
      <c r="D52" s="42">
        <v>6</v>
      </c>
      <c r="E52" s="42">
        <v>12</v>
      </c>
      <c r="F52" s="42">
        <v>6</v>
      </c>
      <c r="G52" s="42">
        <f t="shared" si="0"/>
        <v>32</v>
      </c>
      <c r="H52" s="42" t="str">
        <f t="shared" si="1"/>
        <v>Baik</v>
      </c>
    </row>
    <row r="53" spans="1:8" ht="24" x14ac:dyDescent="0.25">
      <c r="A53" s="42">
        <v>43</v>
      </c>
      <c r="B53" s="56" t="s">
        <v>415</v>
      </c>
      <c r="C53" s="42">
        <v>6</v>
      </c>
      <c r="D53" s="42">
        <v>2</v>
      </c>
      <c r="E53" s="42">
        <v>12</v>
      </c>
      <c r="F53" s="42">
        <v>6</v>
      </c>
      <c r="G53" s="42">
        <f t="shared" si="0"/>
        <v>26</v>
      </c>
      <c r="H53" s="42" t="str">
        <f t="shared" si="1"/>
        <v>Lebih Dari Cukup</v>
      </c>
    </row>
    <row r="54" spans="1:8" ht="24" x14ac:dyDescent="0.25">
      <c r="A54" s="42">
        <v>44</v>
      </c>
      <c r="B54" s="56" t="s">
        <v>416</v>
      </c>
      <c r="C54" s="42">
        <v>8</v>
      </c>
      <c r="D54" s="42">
        <v>4</v>
      </c>
      <c r="E54" s="42">
        <v>12</v>
      </c>
      <c r="F54" s="42">
        <v>6</v>
      </c>
      <c r="G54" s="42">
        <f t="shared" si="0"/>
        <v>30</v>
      </c>
      <c r="H54" s="42" t="str">
        <f t="shared" si="1"/>
        <v>Baik</v>
      </c>
    </row>
    <row r="55" spans="1:8" x14ac:dyDescent="0.25">
      <c r="A55" s="42">
        <v>45</v>
      </c>
      <c r="B55" s="56" t="s">
        <v>417</v>
      </c>
      <c r="C55" s="42">
        <v>8</v>
      </c>
      <c r="D55" s="42">
        <v>4</v>
      </c>
      <c r="E55" s="42">
        <v>12</v>
      </c>
      <c r="F55" s="42">
        <v>6</v>
      </c>
      <c r="G55" s="42">
        <f t="shared" si="0"/>
        <v>30</v>
      </c>
      <c r="H55" s="42" t="str">
        <f t="shared" si="1"/>
        <v>Baik</v>
      </c>
    </row>
    <row r="56" spans="1:8" ht="24" x14ac:dyDescent="0.25">
      <c r="A56" s="42">
        <v>46</v>
      </c>
      <c r="B56" s="56" t="s">
        <v>418</v>
      </c>
      <c r="C56" s="42">
        <v>8</v>
      </c>
      <c r="D56" s="42">
        <v>6</v>
      </c>
      <c r="E56" s="42">
        <v>16</v>
      </c>
      <c r="F56" s="42">
        <v>6</v>
      </c>
      <c r="G56" s="42">
        <f t="shared" si="0"/>
        <v>36</v>
      </c>
      <c r="H56" s="42" t="str">
        <f t="shared" si="1"/>
        <v>Lebih Baik</v>
      </c>
    </row>
    <row r="57" spans="1:8" ht="24" x14ac:dyDescent="0.25">
      <c r="A57" s="42">
        <v>47</v>
      </c>
      <c r="B57" s="56" t="s">
        <v>419</v>
      </c>
      <c r="C57" s="42">
        <v>6</v>
      </c>
      <c r="D57" s="42">
        <v>6</v>
      </c>
      <c r="E57" s="42">
        <v>12</v>
      </c>
      <c r="F57" s="42">
        <v>6</v>
      </c>
      <c r="G57" s="42">
        <f t="shared" si="0"/>
        <v>30</v>
      </c>
      <c r="H57" s="42" t="str">
        <f t="shared" si="1"/>
        <v>Baik</v>
      </c>
    </row>
    <row r="58" spans="1:8" ht="24" x14ac:dyDescent="0.25">
      <c r="A58" s="42">
        <v>48</v>
      </c>
      <c r="B58" s="56" t="s">
        <v>420</v>
      </c>
      <c r="C58" s="42">
        <v>6</v>
      </c>
      <c r="D58" s="42">
        <v>2</v>
      </c>
      <c r="E58" s="42">
        <v>12</v>
      </c>
      <c r="F58" s="42">
        <v>6</v>
      </c>
      <c r="G58" s="42">
        <f t="shared" si="0"/>
        <v>26</v>
      </c>
      <c r="H58" s="42" t="str">
        <f t="shared" si="1"/>
        <v>Lebih Dari Cukup</v>
      </c>
    </row>
    <row r="59" spans="1:8" x14ac:dyDescent="0.25">
      <c r="A59" s="42">
        <v>49</v>
      </c>
      <c r="B59" s="56" t="s">
        <v>421</v>
      </c>
      <c r="C59" s="42">
        <v>6</v>
      </c>
      <c r="D59" s="42">
        <v>6</v>
      </c>
      <c r="E59" s="42">
        <v>12</v>
      </c>
      <c r="F59" s="42">
        <v>6</v>
      </c>
      <c r="G59" s="42">
        <f t="shared" si="0"/>
        <v>30</v>
      </c>
      <c r="H59" s="42" t="str">
        <f t="shared" si="1"/>
        <v>Baik</v>
      </c>
    </row>
    <row r="60" spans="1:8" ht="24" x14ac:dyDescent="0.25">
      <c r="A60" s="42">
        <v>50</v>
      </c>
      <c r="B60" s="56" t="s">
        <v>422</v>
      </c>
      <c r="C60" s="42">
        <v>6</v>
      </c>
      <c r="D60" s="42">
        <v>4</v>
      </c>
      <c r="E60" s="42">
        <v>12</v>
      </c>
      <c r="F60" s="42">
        <v>6</v>
      </c>
      <c r="G60" s="42">
        <f t="shared" si="0"/>
        <v>28</v>
      </c>
      <c r="H60" s="42" t="str">
        <f t="shared" si="1"/>
        <v>Hampir Baik</v>
      </c>
    </row>
    <row r="61" spans="1:8" x14ac:dyDescent="0.25">
      <c r="A61" s="83" t="s">
        <v>11</v>
      </c>
      <c r="B61" s="83"/>
      <c r="C61" s="83"/>
      <c r="D61" s="83"/>
      <c r="E61" s="83"/>
      <c r="F61" s="83"/>
      <c r="G61" s="54">
        <f>MIN(G37:G60,G11:G35)</f>
        <v>20</v>
      </c>
    </row>
    <row r="62" spans="1:8" x14ac:dyDescent="0.25">
      <c r="A62" s="84" t="s">
        <v>12</v>
      </c>
      <c r="B62" s="84"/>
      <c r="C62" s="84"/>
      <c r="D62" s="84"/>
      <c r="E62" s="84"/>
      <c r="F62" s="84"/>
      <c r="G62" s="54">
        <f>MAX(G11:G60)</f>
        <v>36</v>
      </c>
    </row>
    <row r="63" spans="1:8" x14ac:dyDescent="0.25">
      <c r="A63" s="83" t="s">
        <v>13</v>
      </c>
      <c r="B63" s="83"/>
      <c r="C63" s="83"/>
      <c r="D63" s="83"/>
      <c r="E63" s="83"/>
      <c r="F63" s="83"/>
      <c r="G63" s="55">
        <f>AVERAGE(G37:G60,G11:G35)</f>
        <v>28.857142857142858</v>
      </c>
    </row>
  </sheetData>
  <mergeCells count="12">
    <mergeCell ref="A61:F61"/>
    <mergeCell ref="A62:F62"/>
    <mergeCell ref="A63:F63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workbookViewId="0">
      <selection activeCell="D56" sqref="D56"/>
    </sheetView>
  </sheetViews>
  <sheetFormatPr defaultRowHeight="15" x14ac:dyDescent="0.25"/>
  <cols>
    <col min="1" max="1" width="3.5703125" customWidth="1"/>
    <col min="2" max="2" width="11.7109375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18.42578125" customWidth="1"/>
    <col min="10" max="10" width="3.28515625" customWidth="1"/>
    <col min="11" max="11" width="9.7109375" bestFit="1" customWidth="1"/>
    <col min="12" max="12" width="10.140625" bestFit="1" customWidth="1"/>
    <col min="13" max="13" width="10.42578125" customWidth="1"/>
    <col min="14" max="14" width="16.5703125" bestFit="1" customWidth="1"/>
  </cols>
  <sheetData>
    <row r="2" spans="1:14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14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14" x14ac:dyDescent="0.25">
      <c r="A4" s="85">
        <v>1</v>
      </c>
      <c r="B4" s="85"/>
      <c r="C4" s="85"/>
      <c r="D4" s="85"/>
      <c r="E4" s="85"/>
      <c r="F4" s="85"/>
      <c r="G4" s="85"/>
      <c r="H4" s="85"/>
    </row>
    <row r="5" spans="1:14" x14ac:dyDescent="0.25">
      <c r="A5" s="29"/>
      <c r="B5" s="30"/>
      <c r="C5" s="30"/>
      <c r="D5" s="30"/>
      <c r="E5" s="30"/>
      <c r="F5" s="30"/>
      <c r="G5" s="30"/>
      <c r="H5" s="30"/>
    </row>
    <row r="6" spans="1:14" x14ac:dyDescent="0.25">
      <c r="A6" s="30" t="s">
        <v>249</v>
      </c>
      <c r="B6" s="33"/>
      <c r="C6" s="43"/>
      <c r="D6" s="44"/>
      <c r="E6" s="45"/>
      <c r="F6" s="41" t="s">
        <v>251</v>
      </c>
      <c r="G6" s="60" t="s">
        <v>252</v>
      </c>
      <c r="H6" s="45"/>
    </row>
    <row r="7" spans="1:14" x14ac:dyDescent="0.25">
      <c r="A7" s="44"/>
      <c r="B7" s="44"/>
      <c r="C7" s="44"/>
      <c r="D7" s="44"/>
      <c r="E7" s="44"/>
      <c r="F7" s="44"/>
      <c r="G7" s="44"/>
      <c r="H7" s="44"/>
    </row>
    <row r="8" spans="1:14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</row>
    <row r="9" spans="1:14" x14ac:dyDescent="0.25">
      <c r="A9" s="86"/>
      <c r="B9" s="86"/>
      <c r="C9" s="86" t="s">
        <v>6</v>
      </c>
      <c r="D9" s="86"/>
      <c r="E9" s="86"/>
      <c r="F9" s="86"/>
      <c r="G9" s="86"/>
      <c r="H9" s="86"/>
    </row>
    <row r="10" spans="1:14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</row>
    <row r="11" spans="1:14" ht="24" x14ac:dyDescent="0.25">
      <c r="A11" s="42">
        <v>1</v>
      </c>
      <c r="B11" s="56" t="s">
        <v>199</v>
      </c>
      <c r="C11" s="42">
        <v>24</v>
      </c>
      <c r="D11" s="42">
        <v>30</v>
      </c>
      <c r="E11" s="42">
        <v>16</v>
      </c>
      <c r="F11" s="42">
        <v>20</v>
      </c>
      <c r="G11" s="42">
        <f>SUM(C11:F11)</f>
        <v>90</v>
      </c>
      <c r="H11" s="42" t="str">
        <f>IF(G11&gt;85,"Sangat Baik",IF(G11&gt;=80.6,"Hampir Sangat Baik",IF(G11&gt;=75.6,"Lebih Baik",IF(G11&gt;=70.6,"Baik",IF(G11&gt;=65.6,"Hampir Baik",IF(G11&gt;=60.6,"Lebih Dari Cukup",IF(G11&gt;=50.6,"Cukup",IF(G11&gt;=44.6,"Kurang","Jelek"))))))))</f>
        <v>Sangat Baik</v>
      </c>
    </row>
    <row r="12" spans="1:14" x14ac:dyDescent="0.25">
      <c r="A12" s="42">
        <v>2</v>
      </c>
      <c r="B12" s="56" t="s">
        <v>200</v>
      </c>
      <c r="C12" s="42">
        <v>24</v>
      </c>
      <c r="D12" s="42">
        <v>30</v>
      </c>
      <c r="E12" s="42">
        <v>16</v>
      </c>
      <c r="F12" s="42">
        <v>20</v>
      </c>
      <c r="G12" s="42">
        <f t="shared" ref="G12:G60" si="0">SUM(C12:F12)</f>
        <v>90</v>
      </c>
      <c r="H12" s="42" t="str">
        <f t="shared" ref="H12:H60" si="1">IF(G12&gt;85,"Sangat Baik",IF(G12&gt;=80.6,"Hampir Sangat Baik",IF(G12&gt;=75.6,"Lebih Baik",IF(G12&gt;=70.6,"Baik",IF(G12&gt;=65.6,"Hampir Baik",IF(G12&gt;=60.6,"Lebih Dari Cukup",IF(G12&gt;=50.6,"Cukup",IF(G12&gt;=44.6,"Kurang","Jelek"))))))))</f>
        <v>Sangat Baik</v>
      </c>
    </row>
    <row r="13" spans="1:14" ht="24" x14ac:dyDescent="0.25">
      <c r="A13" s="42">
        <v>3</v>
      </c>
      <c r="B13" s="56" t="s">
        <v>201</v>
      </c>
      <c r="C13" s="42">
        <v>18</v>
      </c>
      <c r="D13" s="42">
        <v>30</v>
      </c>
      <c r="E13" s="42">
        <v>12</v>
      </c>
      <c r="F13" s="42">
        <v>20</v>
      </c>
      <c r="G13" s="42">
        <f t="shared" si="0"/>
        <v>80</v>
      </c>
      <c r="H13" s="42" t="str">
        <f t="shared" si="1"/>
        <v>Lebih Baik</v>
      </c>
    </row>
    <row r="14" spans="1:14" ht="24" x14ac:dyDescent="0.25">
      <c r="A14" s="42">
        <v>4</v>
      </c>
      <c r="B14" s="56" t="s">
        <v>202</v>
      </c>
      <c r="C14" s="42">
        <v>12</v>
      </c>
      <c r="D14" s="42">
        <v>30</v>
      </c>
      <c r="E14" s="42">
        <v>16</v>
      </c>
      <c r="F14" s="42">
        <v>15</v>
      </c>
      <c r="G14" s="42">
        <f t="shared" si="0"/>
        <v>73</v>
      </c>
      <c r="H14" s="42" t="str">
        <f t="shared" si="1"/>
        <v>Baik</v>
      </c>
      <c r="J14" s="24" t="s">
        <v>1</v>
      </c>
      <c r="K14" s="24" t="s">
        <v>166</v>
      </c>
      <c r="L14" s="24" t="s">
        <v>167</v>
      </c>
      <c r="M14" s="24" t="s">
        <v>168</v>
      </c>
      <c r="N14" s="24" t="s">
        <v>169</v>
      </c>
    </row>
    <row r="15" spans="1:14" ht="24" x14ac:dyDescent="0.25">
      <c r="A15" s="42">
        <v>5</v>
      </c>
      <c r="B15" s="56" t="s">
        <v>203</v>
      </c>
      <c r="C15" s="42">
        <v>24</v>
      </c>
      <c r="D15" s="42">
        <v>30</v>
      </c>
      <c r="E15" s="42">
        <v>16</v>
      </c>
      <c r="F15" s="42">
        <v>20</v>
      </c>
      <c r="G15" s="42">
        <f t="shared" si="0"/>
        <v>90</v>
      </c>
      <c r="H15" s="42" t="str">
        <f t="shared" si="1"/>
        <v>Sangat Baik</v>
      </c>
      <c r="J15" s="25">
        <v>1</v>
      </c>
      <c r="K15" s="26" t="s">
        <v>170</v>
      </c>
      <c r="L15" s="25" t="s">
        <v>171</v>
      </c>
      <c r="M15" s="25">
        <v>4</v>
      </c>
      <c r="N15" s="25" t="s">
        <v>172</v>
      </c>
    </row>
    <row r="16" spans="1:14" x14ac:dyDescent="0.25">
      <c r="A16" s="42">
        <v>6</v>
      </c>
      <c r="B16" s="56" t="s">
        <v>204</v>
      </c>
      <c r="C16" s="42">
        <v>24</v>
      </c>
      <c r="D16" s="42">
        <v>40</v>
      </c>
      <c r="E16" s="42">
        <v>16</v>
      </c>
      <c r="F16" s="42">
        <v>20</v>
      </c>
      <c r="G16" s="42">
        <f t="shared" si="0"/>
        <v>100</v>
      </c>
      <c r="H16" s="42" t="str">
        <f t="shared" si="1"/>
        <v>Sangat Baik</v>
      </c>
      <c r="J16" s="27">
        <v>2</v>
      </c>
      <c r="K16" s="28" t="s">
        <v>173</v>
      </c>
      <c r="L16" s="27" t="s">
        <v>174</v>
      </c>
      <c r="M16" s="27">
        <v>3.75</v>
      </c>
      <c r="N16" s="27" t="s">
        <v>175</v>
      </c>
    </row>
    <row r="17" spans="1:14" ht="24" x14ac:dyDescent="0.25">
      <c r="A17" s="42">
        <v>7</v>
      </c>
      <c r="B17" s="65" t="s">
        <v>205</v>
      </c>
      <c r="C17" s="42">
        <v>24</v>
      </c>
      <c r="D17" s="42">
        <v>30</v>
      </c>
      <c r="E17" s="42">
        <v>16</v>
      </c>
      <c r="F17" s="42">
        <v>20</v>
      </c>
      <c r="G17" s="42">
        <f t="shared" si="0"/>
        <v>90</v>
      </c>
      <c r="H17" s="42" t="str">
        <f t="shared" si="1"/>
        <v>Sangat Baik</v>
      </c>
      <c r="J17" s="25">
        <v>3</v>
      </c>
      <c r="K17" s="26" t="s">
        <v>176</v>
      </c>
      <c r="L17" s="25" t="s">
        <v>177</v>
      </c>
      <c r="M17" s="25">
        <v>3.5</v>
      </c>
      <c r="N17" s="25" t="s">
        <v>178</v>
      </c>
    </row>
    <row r="18" spans="1:14" x14ac:dyDescent="0.25">
      <c r="A18" s="42">
        <v>8</v>
      </c>
      <c r="B18" s="56" t="s">
        <v>206</v>
      </c>
      <c r="C18" s="42">
        <v>24</v>
      </c>
      <c r="D18" s="42">
        <v>30</v>
      </c>
      <c r="E18" s="42">
        <v>16</v>
      </c>
      <c r="F18" s="42">
        <v>15</v>
      </c>
      <c r="G18" s="42">
        <f t="shared" si="0"/>
        <v>85</v>
      </c>
      <c r="H18" s="42" t="str">
        <f t="shared" si="1"/>
        <v>Hampir Sangat Baik</v>
      </c>
      <c r="J18" s="27">
        <v>4</v>
      </c>
      <c r="K18" s="28" t="s">
        <v>179</v>
      </c>
      <c r="L18" s="27" t="s">
        <v>180</v>
      </c>
      <c r="M18" s="27">
        <v>3</v>
      </c>
      <c r="N18" s="27" t="s">
        <v>181</v>
      </c>
    </row>
    <row r="19" spans="1:14" x14ac:dyDescent="0.25">
      <c r="A19" s="42">
        <v>9</v>
      </c>
      <c r="B19" s="56" t="s">
        <v>207</v>
      </c>
      <c r="C19" s="42">
        <v>18</v>
      </c>
      <c r="D19" s="42">
        <v>30</v>
      </c>
      <c r="E19" s="42">
        <v>12</v>
      </c>
      <c r="F19" s="42">
        <v>20</v>
      </c>
      <c r="G19" s="42">
        <f t="shared" si="0"/>
        <v>80</v>
      </c>
      <c r="H19" s="42" t="str">
        <f t="shared" si="1"/>
        <v>Lebih Baik</v>
      </c>
      <c r="J19" s="25">
        <v>5</v>
      </c>
      <c r="K19" s="26" t="s">
        <v>182</v>
      </c>
      <c r="L19" s="25" t="s">
        <v>183</v>
      </c>
      <c r="M19" s="25">
        <v>2.75</v>
      </c>
      <c r="N19" s="25" t="s">
        <v>184</v>
      </c>
    </row>
    <row r="20" spans="1:14" ht="24" x14ac:dyDescent="0.25">
      <c r="A20" s="42">
        <v>10</v>
      </c>
      <c r="B20" s="56" t="s">
        <v>208</v>
      </c>
      <c r="C20" s="42">
        <v>24</v>
      </c>
      <c r="D20" s="42">
        <v>30</v>
      </c>
      <c r="E20" s="42">
        <v>16</v>
      </c>
      <c r="F20" s="42">
        <v>15</v>
      </c>
      <c r="G20" s="42">
        <f t="shared" si="0"/>
        <v>85</v>
      </c>
      <c r="H20" s="42" t="str">
        <f t="shared" si="1"/>
        <v>Hampir Sangat Baik</v>
      </c>
      <c r="J20" s="27">
        <v>6</v>
      </c>
      <c r="K20" s="28" t="s">
        <v>185</v>
      </c>
      <c r="L20" s="27" t="s">
        <v>186</v>
      </c>
      <c r="M20" s="27">
        <v>2.5</v>
      </c>
      <c r="N20" s="27" t="s">
        <v>187</v>
      </c>
    </row>
    <row r="21" spans="1:14" x14ac:dyDescent="0.25">
      <c r="A21" s="42">
        <v>11</v>
      </c>
      <c r="B21" s="56" t="s">
        <v>209</v>
      </c>
      <c r="C21" s="53">
        <v>24</v>
      </c>
      <c r="D21" s="42">
        <v>30</v>
      </c>
      <c r="E21" s="53">
        <v>16</v>
      </c>
      <c r="F21" s="53">
        <v>15</v>
      </c>
      <c r="G21" s="53">
        <f t="shared" si="0"/>
        <v>85</v>
      </c>
      <c r="H21" s="42" t="str">
        <f t="shared" si="1"/>
        <v>Hampir Sangat Baik</v>
      </c>
      <c r="J21" s="25">
        <v>7</v>
      </c>
      <c r="K21" s="26" t="s">
        <v>188</v>
      </c>
      <c r="L21" s="25" t="s">
        <v>189</v>
      </c>
      <c r="M21" s="25">
        <v>2</v>
      </c>
      <c r="N21" s="25" t="s">
        <v>190</v>
      </c>
    </row>
    <row r="22" spans="1:14" ht="24" x14ac:dyDescent="0.25">
      <c r="A22" s="42">
        <v>12</v>
      </c>
      <c r="B22" s="56" t="s">
        <v>210</v>
      </c>
      <c r="C22" s="42">
        <v>24</v>
      </c>
      <c r="D22" s="42">
        <v>30</v>
      </c>
      <c r="E22" s="42">
        <v>16</v>
      </c>
      <c r="F22" s="42">
        <v>20</v>
      </c>
      <c r="G22" s="42">
        <f t="shared" si="0"/>
        <v>90</v>
      </c>
      <c r="H22" s="42" t="str">
        <f t="shared" si="1"/>
        <v>Sangat Baik</v>
      </c>
      <c r="J22" s="27">
        <v>8</v>
      </c>
      <c r="K22" s="28" t="s">
        <v>191</v>
      </c>
      <c r="L22" s="27" t="s">
        <v>192</v>
      </c>
      <c r="M22" s="27">
        <v>1</v>
      </c>
      <c r="N22" s="27" t="s">
        <v>193</v>
      </c>
    </row>
    <row r="23" spans="1:14" ht="24" x14ac:dyDescent="0.25">
      <c r="A23" s="42">
        <v>13</v>
      </c>
      <c r="B23" s="56" t="s">
        <v>211</v>
      </c>
      <c r="C23" s="42">
        <v>18</v>
      </c>
      <c r="D23" s="42">
        <v>30</v>
      </c>
      <c r="E23" s="42">
        <v>12</v>
      </c>
      <c r="F23" s="42">
        <v>20</v>
      </c>
      <c r="G23" s="42">
        <f t="shared" si="0"/>
        <v>80</v>
      </c>
      <c r="H23" s="42" t="str">
        <f t="shared" si="1"/>
        <v>Lebih Baik</v>
      </c>
      <c r="J23" s="25">
        <v>9</v>
      </c>
      <c r="K23" s="26" t="s">
        <v>194</v>
      </c>
      <c r="L23" s="25" t="s">
        <v>195</v>
      </c>
      <c r="M23" s="25">
        <v>0</v>
      </c>
      <c r="N23" s="25" t="s">
        <v>196</v>
      </c>
    </row>
    <row r="24" spans="1:14" x14ac:dyDescent="0.25">
      <c r="A24" s="42">
        <v>14</v>
      </c>
      <c r="B24" s="56" t="s">
        <v>212</v>
      </c>
      <c r="C24" s="42">
        <v>24</v>
      </c>
      <c r="D24" s="42">
        <v>30</v>
      </c>
      <c r="E24" s="42">
        <v>12</v>
      </c>
      <c r="F24" s="42">
        <v>20</v>
      </c>
      <c r="G24" s="42">
        <f t="shared" si="0"/>
        <v>86</v>
      </c>
      <c r="H24" s="42" t="str">
        <f t="shared" si="1"/>
        <v>Sangat Baik</v>
      </c>
    </row>
    <row r="25" spans="1:14" x14ac:dyDescent="0.25">
      <c r="A25" s="42">
        <v>15</v>
      </c>
      <c r="B25" s="56" t="s">
        <v>213</v>
      </c>
      <c r="C25" s="42">
        <v>24</v>
      </c>
      <c r="D25" s="42">
        <v>30</v>
      </c>
      <c r="E25" s="42">
        <v>12</v>
      </c>
      <c r="F25" s="42">
        <v>20</v>
      </c>
      <c r="G25" s="42">
        <f t="shared" si="0"/>
        <v>86</v>
      </c>
      <c r="H25" s="42" t="str">
        <f t="shared" si="1"/>
        <v>Sangat Baik</v>
      </c>
    </row>
    <row r="26" spans="1:14" x14ac:dyDescent="0.25">
      <c r="A26" s="42">
        <v>16</v>
      </c>
      <c r="B26" s="56" t="s">
        <v>214</v>
      </c>
      <c r="C26" s="53">
        <v>24</v>
      </c>
      <c r="D26" s="42">
        <v>30</v>
      </c>
      <c r="E26" s="42">
        <v>12</v>
      </c>
      <c r="F26" s="42">
        <v>20</v>
      </c>
      <c r="G26" s="53">
        <f t="shared" si="0"/>
        <v>86</v>
      </c>
      <c r="H26" s="42" t="str">
        <f t="shared" si="1"/>
        <v>Sangat Baik</v>
      </c>
    </row>
    <row r="27" spans="1:14" ht="24" x14ac:dyDescent="0.25">
      <c r="A27" s="42">
        <v>17</v>
      </c>
      <c r="B27" s="56" t="s">
        <v>215</v>
      </c>
      <c r="C27" s="42">
        <v>24</v>
      </c>
      <c r="D27" s="42">
        <v>30</v>
      </c>
      <c r="E27" s="42">
        <v>16</v>
      </c>
      <c r="F27" s="42">
        <v>15</v>
      </c>
      <c r="G27" s="42">
        <f t="shared" si="0"/>
        <v>85</v>
      </c>
      <c r="H27" s="42" t="str">
        <f t="shared" si="1"/>
        <v>Hampir Sangat Baik</v>
      </c>
    </row>
    <row r="28" spans="1:14" x14ac:dyDescent="0.25">
      <c r="A28" s="42">
        <v>18</v>
      </c>
      <c r="B28" s="56" t="s">
        <v>216</v>
      </c>
      <c r="C28" s="42">
        <v>24</v>
      </c>
      <c r="D28" s="42">
        <v>30</v>
      </c>
      <c r="E28" s="42">
        <v>16</v>
      </c>
      <c r="F28" s="42">
        <v>15</v>
      </c>
      <c r="G28" s="42">
        <f t="shared" si="0"/>
        <v>85</v>
      </c>
      <c r="H28" s="42" t="str">
        <f t="shared" si="1"/>
        <v>Hampir Sangat Baik</v>
      </c>
    </row>
    <row r="29" spans="1:14" x14ac:dyDescent="0.25">
      <c r="A29" s="42">
        <v>19</v>
      </c>
      <c r="B29" s="56" t="s">
        <v>217</v>
      </c>
      <c r="C29" s="42">
        <v>24</v>
      </c>
      <c r="D29" s="42">
        <v>30</v>
      </c>
      <c r="E29" s="42">
        <v>12</v>
      </c>
      <c r="F29" s="42">
        <v>20</v>
      </c>
      <c r="G29" s="42">
        <f t="shared" si="0"/>
        <v>86</v>
      </c>
      <c r="H29" s="42" t="str">
        <f t="shared" si="1"/>
        <v>Sangat Baik</v>
      </c>
    </row>
    <row r="30" spans="1:14" x14ac:dyDescent="0.25">
      <c r="A30" s="42">
        <v>20</v>
      </c>
      <c r="B30" s="56" t="s">
        <v>218</v>
      </c>
      <c r="C30" s="42">
        <v>24</v>
      </c>
      <c r="D30" s="42">
        <v>30</v>
      </c>
      <c r="E30" s="42">
        <v>16</v>
      </c>
      <c r="F30" s="42">
        <v>15</v>
      </c>
      <c r="G30" s="42">
        <f t="shared" si="0"/>
        <v>85</v>
      </c>
      <c r="H30" s="42" t="str">
        <f t="shared" si="1"/>
        <v>Hampir Sangat Baik</v>
      </c>
    </row>
    <row r="31" spans="1:14" ht="24" x14ac:dyDescent="0.25">
      <c r="A31" s="42">
        <v>21</v>
      </c>
      <c r="B31" s="65" t="s">
        <v>219</v>
      </c>
      <c r="C31" s="53">
        <v>12</v>
      </c>
      <c r="D31" s="53">
        <v>30</v>
      </c>
      <c r="E31" s="53">
        <v>13</v>
      </c>
      <c r="F31" s="53">
        <v>15</v>
      </c>
      <c r="G31" s="53">
        <f t="shared" si="0"/>
        <v>70</v>
      </c>
      <c r="H31" s="53" t="str">
        <f t="shared" si="1"/>
        <v>Hampir Baik</v>
      </c>
    </row>
    <row r="32" spans="1:14" ht="24" x14ac:dyDescent="0.25">
      <c r="A32" s="42">
        <v>22</v>
      </c>
      <c r="B32" s="56" t="s">
        <v>220</v>
      </c>
      <c r="C32" s="42">
        <v>24</v>
      </c>
      <c r="D32" s="42">
        <v>30</v>
      </c>
      <c r="E32" s="42">
        <v>16</v>
      </c>
      <c r="F32" s="42">
        <v>15</v>
      </c>
      <c r="G32" s="42">
        <f t="shared" si="0"/>
        <v>85</v>
      </c>
      <c r="H32" s="42" t="str">
        <f t="shared" si="1"/>
        <v>Hampir Sangat Baik</v>
      </c>
    </row>
    <row r="33" spans="1:8" x14ac:dyDescent="0.25">
      <c r="A33" s="42">
        <v>23</v>
      </c>
      <c r="B33" s="56" t="s">
        <v>221</v>
      </c>
      <c r="C33" s="53">
        <v>24</v>
      </c>
      <c r="D33" s="53">
        <v>30</v>
      </c>
      <c r="E33" s="53">
        <v>12</v>
      </c>
      <c r="F33" s="53">
        <v>20</v>
      </c>
      <c r="G33" s="53">
        <f t="shared" si="0"/>
        <v>86</v>
      </c>
      <c r="H33" s="42" t="str">
        <f t="shared" si="1"/>
        <v>Sangat Baik</v>
      </c>
    </row>
    <row r="34" spans="1:8" ht="24" x14ac:dyDescent="0.25">
      <c r="A34" s="42">
        <v>24</v>
      </c>
      <c r="B34" s="56" t="s">
        <v>222</v>
      </c>
      <c r="C34" s="42">
        <v>24</v>
      </c>
      <c r="D34" s="42">
        <v>30</v>
      </c>
      <c r="E34" s="42">
        <v>16</v>
      </c>
      <c r="F34" s="42">
        <v>15</v>
      </c>
      <c r="G34" s="42">
        <f t="shared" si="0"/>
        <v>85</v>
      </c>
      <c r="H34" s="42" t="str">
        <f t="shared" si="1"/>
        <v>Hampir Sangat Baik</v>
      </c>
    </row>
    <row r="35" spans="1:8" x14ac:dyDescent="0.25">
      <c r="A35" s="42">
        <v>25</v>
      </c>
      <c r="B35" s="56" t="s">
        <v>223</v>
      </c>
      <c r="C35" s="42">
        <v>24</v>
      </c>
      <c r="D35" s="42">
        <v>30</v>
      </c>
      <c r="E35" s="42">
        <v>16</v>
      </c>
      <c r="F35" s="42">
        <v>15</v>
      </c>
      <c r="G35" s="42">
        <f t="shared" si="0"/>
        <v>85</v>
      </c>
      <c r="H35" s="42" t="str">
        <f t="shared" si="1"/>
        <v>Hampir Sangat Baik</v>
      </c>
    </row>
    <row r="36" spans="1:8" ht="24" x14ac:dyDescent="0.25">
      <c r="A36" s="42">
        <v>26</v>
      </c>
      <c r="B36" s="56" t="s">
        <v>224</v>
      </c>
      <c r="C36" s="42">
        <v>24</v>
      </c>
      <c r="D36" s="53">
        <v>30</v>
      </c>
      <c r="E36" s="42">
        <v>12</v>
      </c>
      <c r="F36" s="42">
        <v>20</v>
      </c>
      <c r="G36" s="42">
        <f t="shared" si="0"/>
        <v>86</v>
      </c>
      <c r="H36" s="42" t="str">
        <f t="shared" si="1"/>
        <v>Sangat Baik</v>
      </c>
    </row>
    <row r="37" spans="1:8" x14ac:dyDescent="0.25">
      <c r="A37" s="42">
        <v>27</v>
      </c>
      <c r="B37" s="56" t="s">
        <v>225</v>
      </c>
      <c r="C37" s="42">
        <v>24</v>
      </c>
      <c r="D37" s="42">
        <v>30</v>
      </c>
      <c r="E37" s="42">
        <v>12</v>
      </c>
      <c r="F37" s="42">
        <v>20</v>
      </c>
      <c r="G37" s="42">
        <f t="shared" si="0"/>
        <v>86</v>
      </c>
      <c r="H37" s="42" t="str">
        <f t="shared" si="1"/>
        <v>Sangat Baik</v>
      </c>
    </row>
    <row r="38" spans="1:8" x14ac:dyDescent="0.25">
      <c r="A38" s="42">
        <v>28</v>
      </c>
      <c r="B38" s="56" t="s">
        <v>226</v>
      </c>
      <c r="C38" s="42">
        <v>24</v>
      </c>
      <c r="D38" s="42">
        <v>30</v>
      </c>
      <c r="E38" s="42">
        <v>12</v>
      </c>
      <c r="F38" s="42">
        <v>20</v>
      </c>
      <c r="G38" s="42">
        <f t="shared" si="0"/>
        <v>86</v>
      </c>
      <c r="H38" s="42" t="str">
        <f t="shared" si="1"/>
        <v>Sangat Baik</v>
      </c>
    </row>
    <row r="39" spans="1:8" ht="24" x14ac:dyDescent="0.25">
      <c r="A39" s="42">
        <v>29</v>
      </c>
      <c r="B39" s="56" t="s">
        <v>227</v>
      </c>
      <c r="C39" s="42">
        <v>24</v>
      </c>
      <c r="D39" s="53">
        <v>30</v>
      </c>
      <c r="E39" s="42">
        <v>12</v>
      </c>
      <c r="F39" s="42">
        <v>20</v>
      </c>
      <c r="G39" s="42">
        <f t="shared" si="0"/>
        <v>86</v>
      </c>
      <c r="H39" s="42" t="str">
        <f t="shared" si="1"/>
        <v>Sangat Baik</v>
      </c>
    </row>
    <row r="40" spans="1:8" ht="24" x14ac:dyDescent="0.25">
      <c r="A40" s="42">
        <v>30</v>
      </c>
      <c r="B40" s="56" t="s">
        <v>228</v>
      </c>
      <c r="C40" s="42">
        <v>24</v>
      </c>
      <c r="D40" s="42">
        <v>30</v>
      </c>
      <c r="E40" s="42">
        <v>16</v>
      </c>
      <c r="F40" s="42">
        <v>15</v>
      </c>
      <c r="G40" s="42">
        <f t="shared" si="0"/>
        <v>85</v>
      </c>
      <c r="H40" s="42" t="str">
        <f t="shared" si="1"/>
        <v>Hampir Sangat Baik</v>
      </c>
    </row>
    <row r="41" spans="1:8" ht="24" x14ac:dyDescent="0.25">
      <c r="A41" s="42">
        <v>31</v>
      </c>
      <c r="B41" s="56" t="s">
        <v>229</v>
      </c>
      <c r="C41" s="42">
        <v>24</v>
      </c>
      <c r="D41" s="42">
        <v>30</v>
      </c>
      <c r="E41" s="42">
        <v>12</v>
      </c>
      <c r="F41" s="42">
        <v>20</v>
      </c>
      <c r="G41" s="42">
        <f t="shared" si="0"/>
        <v>86</v>
      </c>
      <c r="H41" s="42" t="str">
        <f t="shared" si="1"/>
        <v>Sangat Baik</v>
      </c>
    </row>
    <row r="42" spans="1:8" ht="24" x14ac:dyDescent="0.25">
      <c r="A42" s="42">
        <v>32</v>
      </c>
      <c r="B42" s="56" t="s">
        <v>230</v>
      </c>
      <c r="C42" s="42">
        <v>24</v>
      </c>
      <c r="D42" s="53">
        <v>30</v>
      </c>
      <c r="E42" s="42">
        <v>12</v>
      </c>
      <c r="F42" s="42">
        <v>20</v>
      </c>
      <c r="G42" s="42">
        <f t="shared" si="0"/>
        <v>86</v>
      </c>
      <c r="H42" s="42" t="str">
        <f t="shared" si="1"/>
        <v>Sangat Baik</v>
      </c>
    </row>
    <row r="43" spans="1:8" x14ac:dyDescent="0.25">
      <c r="A43" s="42">
        <v>33</v>
      </c>
      <c r="B43" s="56" t="s">
        <v>231</v>
      </c>
      <c r="C43" s="42">
        <v>24</v>
      </c>
      <c r="D43" s="42">
        <v>30</v>
      </c>
      <c r="E43" s="42">
        <v>12</v>
      </c>
      <c r="F43" s="42">
        <v>20</v>
      </c>
      <c r="G43" s="42">
        <f t="shared" si="0"/>
        <v>86</v>
      </c>
      <c r="H43" s="42" t="str">
        <f t="shared" si="1"/>
        <v>Sangat Baik</v>
      </c>
    </row>
    <row r="44" spans="1:8" ht="24" x14ac:dyDescent="0.25">
      <c r="A44" s="42">
        <v>34</v>
      </c>
      <c r="B44" s="56" t="s">
        <v>232</v>
      </c>
      <c r="C44" s="42">
        <v>24</v>
      </c>
      <c r="D44" s="42">
        <v>30</v>
      </c>
      <c r="E44" s="42">
        <v>12</v>
      </c>
      <c r="F44" s="42">
        <v>20</v>
      </c>
      <c r="G44" s="42">
        <f t="shared" si="0"/>
        <v>86</v>
      </c>
      <c r="H44" s="42" t="str">
        <f t="shared" si="1"/>
        <v>Sangat Baik</v>
      </c>
    </row>
    <row r="45" spans="1:8" ht="24" x14ac:dyDescent="0.25">
      <c r="A45" s="42">
        <v>35</v>
      </c>
      <c r="B45" s="56" t="s">
        <v>233</v>
      </c>
      <c r="C45" s="42">
        <v>24</v>
      </c>
      <c r="D45" s="53">
        <v>30</v>
      </c>
      <c r="E45" s="42">
        <v>12</v>
      </c>
      <c r="F45" s="42">
        <v>20</v>
      </c>
      <c r="G45" s="42">
        <f t="shared" si="0"/>
        <v>86</v>
      </c>
      <c r="H45" s="42" t="str">
        <f t="shared" si="1"/>
        <v>Sangat Baik</v>
      </c>
    </row>
    <row r="46" spans="1:8" ht="24" x14ac:dyDescent="0.25">
      <c r="A46" s="42">
        <v>36</v>
      </c>
      <c r="B46" s="56" t="s">
        <v>234</v>
      </c>
      <c r="C46" s="42">
        <v>24</v>
      </c>
      <c r="D46" s="42">
        <v>30</v>
      </c>
      <c r="E46" s="42">
        <v>12</v>
      </c>
      <c r="F46" s="42">
        <v>20</v>
      </c>
      <c r="G46" s="42">
        <f t="shared" si="0"/>
        <v>86</v>
      </c>
      <c r="H46" s="42" t="str">
        <f t="shared" si="1"/>
        <v>Sangat Baik</v>
      </c>
    </row>
    <row r="47" spans="1:8" x14ac:dyDescent="0.25">
      <c r="A47" s="42">
        <v>37</v>
      </c>
      <c r="B47" s="56" t="s">
        <v>235</v>
      </c>
      <c r="C47" s="42">
        <v>24</v>
      </c>
      <c r="D47" s="42">
        <v>30</v>
      </c>
      <c r="E47" s="42">
        <v>16</v>
      </c>
      <c r="F47" s="42">
        <v>15</v>
      </c>
      <c r="G47" s="42">
        <f t="shared" si="0"/>
        <v>85</v>
      </c>
      <c r="H47" s="42" t="str">
        <f t="shared" si="1"/>
        <v>Hampir Sangat Baik</v>
      </c>
    </row>
    <row r="48" spans="1:8" ht="24" x14ac:dyDescent="0.25">
      <c r="A48" s="42">
        <v>38</v>
      </c>
      <c r="B48" s="56" t="s">
        <v>236</v>
      </c>
      <c r="C48" s="42">
        <v>24</v>
      </c>
      <c r="D48" s="53">
        <v>30</v>
      </c>
      <c r="E48" s="42">
        <v>16</v>
      </c>
      <c r="F48" s="42">
        <v>15</v>
      </c>
      <c r="G48" s="42">
        <f t="shared" si="0"/>
        <v>85</v>
      </c>
      <c r="H48" s="42" t="str">
        <f t="shared" si="1"/>
        <v>Hampir Sangat Baik</v>
      </c>
    </row>
    <row r="49" spans="1:8" ht="24" x14ac:dyDescent="0.25">
      <c r="A49" s="42">
        <v>39</v>
      </c>
      <c r="B49" s="56" t="s">
        <v>237</v>
      </c>
      <c r="C49" s="42">
        <v>24</v>
      </c>
      <c r="D49" s="42">
        <v>30</v>
      </c>
      <c r="E49" s="42">
        <v>16</v>
      </c>
      <c r="F49" s="42">
        <v>20</v>
      </c>
      <c r="G49" s="42">
        <f t="shared" si="0"/>
        <v>90</v>
      </c>
      <c r="H49" s="42" t="str">
        <f t="shared" si="1"/>
        <v>Sangat Baik</v>
      </c>
    </row>
    <row r="50" spans="1:8" ht="24" x14ac:dyDescent="0.25">
      <c r="A50" s="42">
        <v>40</v>
      </c>
      <c r="B50" s="56" t="s">
        <v>238</v>
      </c>
      <c r="C50" s="42">
        <v>24</v>
      </c>
      <c r="D50" s="42">
        <v>30</v>
      </c>
      <c r="E50" s="42">
        <v>16</v>
      </c>
      <c r="F50" s="42">
        <v>20</v>
      </c>
      <c r="G50" s="42">
        <f t="shared" si="0"/>
        <v>90</v>
      </c>
      <c r="H50" s="42" t="str">
        <f t="shared" si="1"/>
        <v>Sangat Baik</v>
      </c>
    </row>
    <row r="51" spans="1:8" ht="24" x14ac:dyDescent="0.25">
      <c r="A51" s="42">
        <v>41</v>
      </c>
      <c r="B51" s="56" t="s">
        <v>239</v>
      </c>
      <c r="C51" s="42">
        <v>24</v>
      </c>
      <c r="D51" s="42">
        <v>40</v>
      </c>
      <c r="E51" s="42">
        <v>16</v>
      </c>
      <c r="F51" s="42">
        <v>20</v>
      </c>
      <c r="G51" s="42">
        <f t="shared" si="0"/>
        <v>100</v>
      </c>
      <c r="H51" s="42" t="str">
        <f t="shared" si="1"/>
        <v>Sangat Baik</v>
      </c>
    </row>
    <row r="52" spans="1:8" x14ac:dyDescent="0.25">
      <c r="A52" s="42">
        <v>42</v>
      </c>
      <c r="B52" s="56" t="s">
        <v>240</v>
      </c>
      <c r="C52" s="42">
        <v>24</v>
      </c>
      <c r="D52" s="42">
        <v>30</v>
      </c>
      <c r="E52" s="42">
        <v>16</v>
      </c>
      <c r="F52" s="42">
        <v>15</v>
      </c>
      <c r="G52" s="42">
        <f t="shared" si="0"/>
        <v>85</v>
      </c>
      <c r="H52" s="42" t="str">
        <f t="shared" si="1"/>
        <v>Hampir Sangat Baik</v>
      </c>
    </row>
    <row r="53" spans="1:8" ht="24" x14ac:dyDescent="0.25">
      <c r="A53" s="42">
        <v>43</v>
      </c>
      <c r="B53" s="56" t="s">
        <v>241</v>
      </c>
      <c r="C53" s="42">
        <v>24</v>
      </c>
      <c r="D53" s="42">
        <v>30</v>
      </c>
      <c r="E53" s="42">
        <v>16</v>
      </c>
      <c r="F53" s="42">
        <v>15</v>
      </c>
      <c r="G53" s="42">
        <f t="shared" si="0"/>
        <v>85</v>
      </c>
      <c r="H53" s="42" t="str">
        <f t="shared" si="1"/>
        <v>Hampir Sangat Baik</v>
      </c>
    </row>
    <row r="54" spans="1:8" ht="24" x14ac:dyDescent="0.25">
      <c r="A54" s="42">
        <v>44</v>
      </c>
      <c r="B54" s="56" t="s">
        <v>242</v>
      </c>
      <c r="C54" s="42">
        <v>24</v>
      </c>
      <c r="D54" s="42">
        <v>30</v>
      </c>
      <c r="E54" s="42">
        <v>16</v>
      </c>
      <c r="F54" s="42">
        <v>20</v>
      </c>
      <c r="G54" s="42">
        <f t="shared" si="0"/>
        <v>90</v>
      </c>
      <c r="H54" s="42" t="str">
        <f t="shared" si="1"/>
        <v>Sangat Baik</v>
      </c>
    </row>
    <row r="55" spans="1:8" ht="24" x14ac:dyDescent="0.25">
      <c r="A55" s="42">
        <v>45</v>
      </c>
      <c r="B55" s="56" t="s">
        <v>243</v>
      </c>
      <c r="C55" s="42">
        <v>18</v>
      </c>
      <c r="D55" s="42">
        <v>30</v>
      </c>
      <c r="E55" s="42">
        <v>12</v>
      </c>
      <c r="F55" s="42">
        <v>15</v>
      </c>
      <c r="G55" s="42">
        <f t="shared" si="0"/>
        <v>75</v>
      </c>
      <c r="H55" s="42" t="str">
        <f t="shared" si="1"/>
        <v>Baik</v>
      </c>
    </row>
    <row r="56" spans="1:8" ht="24" x14ac:dyDescent="0.25">
      <c r="A56" s="42">
        <v>46</v>
      </c>
      <c r="B56" s="56" t="s">
        <v>244</v>
      </c>
      <c r="C56" s="42">
        <v>24</v>
      </c>
      <c r="D56" s="42">
        <v>40</v>
      </c>
      <c r="E56" s="42">
        <v>16</v>
      </c>
      <c r="F56" s="42">
        <v>20</v>
      </c>
      <c r="G56" s="42">
        <f t="shared" si="0"/>
        <v>100</v>
      </c>
      <c r="H56" s="42" t="str">
        <f t="shared" si="1"/>
        <v>Sangat Baik</v>
      </c>
    </row>
    <row r="57" spans="1:8" x14ac:dyDescent="0.25">
      <c r="A57" s="42">
        <v>47</v>
      </c>
      <c r="B57" s="56" t="s">
        <v>245</v>
      </c>
      <c r="C57" s="42">
        <v>24</v>
      </c>
      <c r="D57" s="42">
        <v>40</v>
      </c>
      <c r="E57" s="42">
        <v>16</v>
      </c>
      <c r="F57" s="42">
        <v>20</v>
      </c>
      <c r="G57" s="42">
        <f t="shared" si="0"/>
        <v>100</v>
      </c>
      <c r="H57" s="42" t="str">
        <f t="shared" si="1"/>
        <v>Sangat Baik</v>
      </c>
    </row>
    <row r="58" spans="1:8" x14ac:dyDescent="0.25">
      <c r="A58" s="42">
        <v>48</v>
      </c>
      <c r="B58" s="56" t="s">
        <v>246</v>
      </c>
      <c r="C58" s="42">
        <v>24</v>
      </c>
      <c r="D58" s="42">
        <v>40</v>
      </c>
      <c r="E58" s="42">
        <v>16</v>
      </c>
      <c r="F58" s="42">
        <v>20</v>
      </c>
      <c r="G58" s="42">
        <f t="shared" si="0"/>
        <v>100</v>
      </c>
      <c r="H58" s="42" t="str">
        <f t="shared" si="1"/>
        <v>Sangat Baik</v>
      </c>
    </row>
    <row r="59" spans="1:8" x14ac:dyDescent="0.25">
      <c r="A59" s="42">
        <v>49</v>
      </c>
      <c r="B59" s="65" t="s">
        <v>247</v>
      </c>
      <c r="C59" s="42">
        <v>24</v>
      </c>
      <c r="D59" s="42">
        <v>30</v>
      </c>
      <c r="E59" s="42">
        <v>16</v>
      </c>
      <c r="F59" s="42">
        <v>15</v>
      </c>
      <c r="G59" s="42">
        <f t="shared" si="0"/>
        <v>85</v>
      </c>
      <c r="H59" s="42" t="str">
        <f t="shared" si="1"/>
        <v>Hampir Sangat Baik</v>
      </c>
    </row>
    <row r="60" spans="1:8" x14ac:dyDescent="0.25">
      <c r="A60" s="42">
        <v>50</v>
      </c>
      <c r="B60" s="56" t="s">
        <v>248</v>
      </c>
      <c r="C60" s="42">
        <v>24</v>
      </c>
      <c r="D60" s="42">
        <v>30</v>
      </c>
      <c r="E60" s="42">
        <v>16</v>
      </c>
      <c r="F60" s="42">
        <v>20</v>
      </c>
      <c r="G60" s="42">
        <f t="shared" si="0"/>
        <v>90</v>
      </c>
      <c r="H60" s="42" t="str">
        <f t="shared" si="1"/>
        <v>Sangat Baik</v>
      </c>
    </row>
    <row r="61" spans="1:8" x14ac:dyDescent="0.25">
      <c r="A61" s="83" t="s">
        <v>11</v>
      </c>
      <c r="B61" s="83"/>
      <c r="C61" s="83"/>
      <c r="D61" s="83"/>
      <c r="E61" s="83"/>
      <c r="F61" s="88"/>
      <c r="G61" s="64">
        <f>MIN(G32:G60,G11:G30)</f>
        <v>73</v>
      </c>
      <c r="H61" s="63"/>
    </row>
    <row r="62" spans="1:8" ht="15" customHeight="1" x14ac:dyDescent="0.25">
      <c r="A62" s="84" t="s">
        <v>12</v>
      </c>
      <c r="B62" s="84"/>
      <c r="C62" s="84"/>
      <c r="D62" s="84"/>
      <c r="E62" s="84"/>
      <c r="F62" s="89"/>
      <c r="G62" s="54">
        <f>MAX(G11:G60)</f>
        <v>100</v>
      </c>
      <c r="H62" s="63"/>
    </row>
    <row r="63" spans="1:8" x14ac:dyDescent="0.25">
      <c r="A63" s="83" t="s">
        <v>13</v>
      </c>
      <c r="B63" s="83"/>
      <c r="C63" s="83"/>
      <c r="D63" s="83"/>
      <c r="E63" s="83"/>
      <c r="F63" s="88"/>
      <c r="G63" s="55">
        <f>AVERAGE(G32:G60,G11:G30)</f>
        <v>87</v>
      </c>
      <c r="H63" s="63"/>
    </row>
    <row r="64" spans="1:8" x14ac:dyDescent="0.25">
      <c r="G64" s="21"/>
    </row>
  </sheetData>
  <mergeCells count="12">
    <mergeCell ref="A61:F61"/>
    <mergeCell ref="A62:F62"/>
    <mergeCell ref="A63:F63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workbookViewId="0">
      <selection activeCell="I56" sqref="I56"/>
    </sheetView>
  </sheetViews>
  <sheetFormatPr defaultRowHeight="15" x14ac:dyDescent="0.25"/>
  <cols>
    <col min="1" max="1" width="3.5703125" customWidth="1"/>
    <col min="2" max="2" width="12.7109375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15" customWidth="1"/>
  </cols>
  <sheetData>
    <row r="2" spans="1:8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8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8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16" t="s">
        <v>372</v>
      </c>
      <c r="B6" s="17"/>
      <c r="C6" s="18"/>
      <c r="E6" s="6"/>
      <c r="F6" s="6"/>
      <c r="G6" s="67" t="s">
        <v>423</v>
      </c>
      <c r="H6" s="6"/>
    </row>
    <row r="8" spans="1:8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</row>
    <row r="9" spans="1:8" x14ac:dyDescent="0.25">
      <c r="A9" s="86"/>
      <c r="B9" s="86"/>
      <c r="C9" s="86" t="s">
        <v>6</v>
      </c>
      <c r="D9" s="86"/>
      <c r="E9" s="86"/>
      <c r="F9" s="86"/>
      <c r="G9" s="86"/>
      <c r="H9" s="86"/>
    </row>
    <row r="10" spans="1:8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</row>
    <row r="11" spans="1:8" x14ac:dyDescent="0.25">
      <c r="A11" s="42">
        <v>1</v>
      </c>
      <c r="B11" s="56" t="s">
        <v>373</v>
      </c>
      <c r="C11" s="42">
        <v>6</v>
      </c>
      <c r="D11" s="42">
        <v>6</v>
      </c>
      <c r="E11" s="42">
        <v>8</v>
      </c>
      <c r="F11" s="42">
        <v>6</v>
      </c>
      <c r="G11" s="42">
        <f>SUM(C11:F11)</f>
        <v>26</v>
      </c>
      <c r="H11" s="42" t="str">
        <f>IF(G11&gt;39,"Sangat Baik",IF(G11&gt;=37.5,"Hampir Sangat Baik",IF(G11&gt;=35,"Lebih Baik",IF(G11&gt;=30,"Baik",IF(G11&gt;=27.5,"Hampir Baik",IF(G11&gt;=25,"Lebih Dari Cukup",IF(G11&gt;=20,"Cukup",IF(G11&gt;=10,"Kurang","Jelek"))))))))</f>
        <v>Lebih Dari Cukup</v>
      </c>
    </row>
    <row r="12" spans="1:8" x14ac:dyDescent="0.25">
      <c r="A12" s="42">
        <v>2</v>
      </c>
      <c r="B12" s="56" t="s">
        <v>374</v>
      </c>
      <c r="C12" s="42">
        <v>6</v>
      </c>
      <c r="D12" s="42">
        <v>6</v>
      </c>
      <c r="E12" s="42">
        <v>8</v>
      </c>
      <c r="F12" s="42">
        <v>4</v>
      </c>
      <c r="G12" s="42">
        <f t="shared" ref="G12:G60" si="0">SUM(C12:F12)</f>
        <v>24</v>
      </c>
      <c r="H12" s="42" t="str">
        <f t="shared" ref="H12:H60" si="1">IF(G12&gt;39,"Sangat Baik",IF(G12&gt;=37.5,"Hampir Sangat Baik",IF(G12&gt;=35,"Lebih Baik",IF(G12&gt;=30,"Baik",IF(G12&gt;=27.5,"Hampir Baik",IF(G12&gt;=25,"Lebih Dari Cukup",IF(G12&gt;=20,"Cukup",IF(G12&gt;=10,"Kurang","Jelek"))))))))</f>
        <v>Cukup</v>
      </c>
    </row>
    <row r="13" spans="1:8" x14ac:dyDescent="0.25">
      <c r="A13" s="42">
        <v>3</v>
      </c>
      <c r="B13" s="56" t="s">
        <v>375</v>
      </c>
      <c r="C13" s="42">
        <v>5</v>
      </c>
      <c r="D13" s="42">
        <v>5</v>
      </c>
      <c r="E13" s="42">
        <v>5</v>
      </c>
      <c r="F13" s="42">
        <v>5</v>
      </c>
      <c r="G13" s="42">
        <f t="shared" si="0"/>
        <v>20</v>
      </c>
      <c r="H13" s="42" t="str">
        <f t="shared" si="1"/>
        <v>Cukup</v>
      </c>
    </row>
    <row r="14" spans="1:8" ht="24" x14ac:dyDescent="0.25">
      <c r="A14" s="42">
        <v>4</v>
      </c>
      <c r="B14" s="56" t="s">
        <v>376</v>
      </c>
      <c r="C14" s="42">
        <v>6</v>
      </c>
      <c r="D14" s="42">
        <v>4</v>
      </c>
      <c r="E14" s="42">
        <v>8</v>
      </c>
      <c r="F14" s="42">
        <v>6</v>
      </c>
      <c r="G14" s="42">
        <f t="shared" si="0"/>
        <v>24</v>
      </c>
      <c r="H14" s="42" t="str">
        <f t="shared" si="1"/>
        <v>Cukup</v>
      </c>
    </row>
    <row r="15" spans="1:8" ht="24" x14ac:dyDescent="0.25">
      <c r="A15" s="42">
        <v>5</v>
      </c>
      <c r="B15" s="56" t="s">
        <v>377</v>
      </c>
      <c r="C15" s="42">
        <v>5</v>
      </c>
      <c r="D15" s="42">
        <v>5</v>
      </c>
      <c r="E15" s="42">
        <v>5</v>
      </c>
      <c r="F15" s="42">
        <v>5</v>
      </c>
      <c r="G15" s="42">
        <f t="shared" si="0"/>
        <v>20</v>
      </c>
      <c r="H15" s="42" t="str">
        <f t="shared" si="1"/>
        <v>Cukup</v>
      </c>
    </row>
    <row r="16" spans="1:8" ht="24" x14ac:dyDescent="0.25">
      <c r="A16" s="42">
        <v>6</v>
      </c>
      <c r="B16" s="56" t="s">
        <v>378</v>
      </c>
      <c r="C16" s="42">
        <v>6</v>
      </c>
      <c r="D16" s="42">
        <v>6</v>
      </c>
      <c r="E16" s="42">
        <v>8</v>
      </c>
      <c r="F16" s="42">
        <v>4</v>
      </c>
      <c r="G16" s="42">
        <f t="shared" si="0"/>
        <v>24</v>
      </c>
      <c r="H16" s="42" t="str">
        <f t="shared" si="1"/>
        <v>Cukup</v>
      </c>
    </row>
    <row r="17" spans="1:8" ht="24" x14ac:dyDescent="0.25">
      <c r="A17" s="42">
        <v>7</v>
      </c>
      <c r="B17" s="56" t="s">
        <v>379</v>
      </c>
      <c r="C17" s="42">
        <v>5</v>
      </c>
      <c r="D17" s="42">
        <v>5</v>
      </c>
      <c r="E17" s="42">
        <v>5</v>
      </c>
      <c r="F17" s="42">
        <v>5</v>
      </c>
      <c r="G17" s="42">
        <f t="shared" si="0"/>
        <v>20</v>
      </c>
      <c r="H17" s="42" t="str">
        <f t="shared" si="1"/>
        <v>Cukup</v>
      </c>
    </row>
    <row r="18" spans="1:8" x14ac:dyDescent="0.25">
      <c r="A18" s="42">
        <v>8</v>
      </c>
      <c r="B18" s="56" t="s">
        <v>380</v>
      </c>
      <c r="C18" s="42">
        <v>5</v>
      </c>
      <c r="D18" s="42">
        <v>5</v>
      </c>
      <c r="E18" s="42">
        <v>5</v>
      </c>
      <c r="F18" s="42">
        <v>5</v>
      </c>
      <c r="G18" s="42">
        <f t="shared" si="0"/>
        <v>20</v>
      </c>
      <c r="H18" s="42" t="str">
        <f t="shared" si="1"/>
        <v>Cukup</v>
      </c>
    </row>
    <row r="19" spans="1:8" ht="24" x14ac:dyDescent="0.25">
      <c r="A19" s="42">
        <v>9</v>
      </c>
      <c r="B19" s="56" t="s">
        <v>381</v>
      </c>
      <c r="C19" s="42">
        <v>6</v>
      </c>
      <c r="D19" s="42">
        <v>6</v>
      </c>
      <c r="E19" s="42">
        <v>4</v>
      </c>
      <c r="F19" s="42">
        <v>4</v>
      </c>
      <c r="G19" s="42">
        <f t="shared" si="0"/>
        <v>20</v>
      </c>
      <c r="H19" s="42" t="str">
        <f t="shared" si="1"/>
        <v>Cukup</v>
      </c>
    </row>
    <row r="20" spans="1:8" x14ac:dyDescent="0.25">
      <c r="A20" s="42">
        <v>10</v>
      </c>
      <c r="B20" s="56" t="s">
        <v>382</v>
      </c>
      <c r="C20" s="42">
        <v>6</v>
      </c>
      <c r="D20" s="42">
        <v>6</v>
      </c>
      <c r="E20" s="42">
        <v>4</v>
      </c>
      <c r="F20" s="42">
        <v>4</v>
      </c>
      <c r="G20" s="42">
        <f t="shared" si="0"/>
        <v>20</v>
      </c>
      <c r="H20" s="42" t="str">
        <f t="shared" si="1"/>
        <v>Cukup</v>
      </c>
    </row>
    <row r="21" spans="1:8" ht="24" x14ac:dyDescent="0.25">
      <c r="A21" s="42">
        <v>11</v>
      </c>
      <c r="B21" s="56" t="s">
        <v>383</v>
      </c>
      <c r="C21" s="53">
        <v>5</v>
      </c>
      <c r="D21" s="53">
        <v>5</v>
      </c>
      <c r="E21" s="53">
        <v>5</v>
      </c>
      <c r="F21" s="53">
        <v>5</v>
      </c>
      <c r="G21" s="53">
        <f t="shared" si="0"/>
        <v>20</v>
      </c>
      <c r="H21" s="42" t="str">
        <f t="shared" si="1"/>
        <v>Cukup</v>
      </c>
    </row>
    <row r="22" spans="1:8" x14ac:dyDescent="0.25">
      <c r="A22" s="42">
        <v>12</v>
      </c>
      <c r="B22" s="56" t="s">
        <v>384</v>
      </c>
      <c r="C22" s="42">
        <v>5</v>
      </c>
      <c r="D22" s="42">
        <v>5</v>
      </c>
      <c r="E22" s="42">
        <v>5</v>
      </c>
      <c r="F22" s="42">
        <v>5</v>
      </c>
      <c r="G22" s="42">
        <f t="shared" si="0"/>
        <v>20</v>
      </c>
      <c r="H22" s="42" t="str">
        <f t="shared" si="1"/>
        <v>Cukup</v>
      </c>
    </row>
    <row r="23" spans="1:8" ht="24" x14ac:dyDescent="0.25">
      <c r="A23" s="42">
        <v>13</v>
      </c>
      <c r="B23" s="56" t="s">
        <v>385</v>
      </c>
      <c r="C23" s="42">
        <v>5</v>
      </c>
      <c r="D23" s="42">
        <v>5</v>
      </c>
      <c r="E23" s="42">
        <v>5</v>
      </c>
      <c r="F23" s="42">
        <v>5</v>
      </c>
      <c r="G23" s="42">
        <f t="shared" si="0"/>
        <v>20</v>
      </c>
      <c r="H23" s="42" t="str">
        <f t="shared" si="1"/>
        <v>Cukup</v>
      </c>
    </row>
    <row r="24" spans="1:8" ht="24" x14ac:dyDescent="0.25">
      <c r="A24" s="42">
        <v>14</v>
      </c>
      <c r="B24" s="56" t="s">
        <v>386</v>
      </c>
      <c r="C24" s="42">
        <v>5</v>
      </c>
      <c r="D24" s="42">
        <v>5</v>
      </c>
      <c r="E24" s="42">
        <v>5</v>
      </c>
      <c r="F24" s="42">
        <v>5</v>
      </c>
      <c r="G24" s="42">
        <f t="shared" si="0"/>
        <v>20</v>
      </c>
      <c r="H24" s="42" t="str">
        <f t="shared" si="1"/>
        <v>Cukup</v>
      </c>
    </row>
    <row r="25" spans="1:8" x14ac:dyDescent="0.25">
      <c r="A25" s="42">
        <v>15</v>
      </c>
      <c r="B25" s="56" t="s">
        <v>387</v>
      </c>
      <c r="C25" s="42">
        <v>5</v>
      </c>
      <c r="D25" s="42">
        <v>5</v>
      </c>
      <c r="E25" s="42">
        <v>5</v>
      </c>
      <c r="F25" s="42">
        <v>5</v>
      </c>
      <c r="G25" s="42">
        <f t="shared" si="0"/>
        <v>20</v>
      </c>
      <c r="H25" s="42" t="str">
        <f t="shared" si="1"/>
        <v>Cukup</v>
      </c>
    </row>
    <row r="26" spans="1:8" ht="24" x14ac:dyDescent="0.25">
      <c r="A26" s="42">
        <v>16</v>
      </c>
      <c r="B26" s="56" t="s">
        <v>388</v>
      </c>
      <c r="C26" s="53">
        <v>5</v>
      </c>
      <c r="D26" s="53">
        <v>5</v>
      </c>
      <c r="E26" s="53">
        <v>5</v>
      </c>
      <c r="F26" s="53">
        <v>5</v>
      </c>
      <c r="G26" s="53">
        <f t="shared" si="0"/>
        <v>20</v>
      </c>
      <c r="H26" s="42" t="str">
        <f t="shared" si="1"/>
        <v>Cukup</v>
      </c>
    </row>
    <row r="27" spans="1:8" ht="24" x14ac:dyDescent="0.25">
      <c r="A27" s="42">
        <v>17</v>
      </c>
      <c r="B27" s="56" t="s">
        <v>389</v>
      </c>
      <c r="C27" s="42">
        <v>5</v>
      </c>
      <c r="D27" s="42">
        <v>5</v>
      </c>
      <c r="E27" s="42">
        <v>5</v>
      </c>
      <c r="F27" s="42">
        <v>5</v>
      </c>
      <c r="G27" s="42">
        <f t="shared" si="0"/>
        <v>20</v>
      </c>
      <c r="H27" s="42" t="str">
        <f t="shared" si="1"/>
        <v>Cukup</v>
      </c>
    </row>
    <row r="28" spans="1:8" x14ac:dyDescent="0.25">
      <c r="A28" s="42">
        <v>18</v>
      </c>
      <c r="B28" s="56" t="s">
        <v>390</v>
      </c>
      <c r="C28" s="42">
        <v>4</v>
      </c>
      <c r="D28" s="42">
        <v>4</v>
      </c>
      <c r="E28" s="42">
        <v>8</v>
      </c>
      <c r="F28" s="42">
        <v>4</v>
      </c>
      <c r="G28" s="42">
        <f t="shared" si="0"/>
        <v>20</v>
      </c>
      <c r="H28" s="42" t="str">
        <f t="shared" si="1"/>
        <v>Cukup</v>
      </c>
    </row>
    <row r="29" spans="1:8" ht="24" x14ac:dyDescent="0.25">
      <c r="A29" s="42">
        <v>19</v>
      </c>
      <c r="B29" s="56" t="s">
        <v>391</v>
      </c>
      <c r="C29" s="42">
        <v>5</v>
      </c>
      <c r="D29" s="42">
        <v>5</v>
      </c>
      <c r="E29" s="42">
        <v>5</v>
      </c>
      <c r="F29" s="42">
        <v>5</v>
      </c>
      <c r="G29" s="42">
        <f t="shared" si="0"/>
        <v>20</v>
      </c>
      <c r="H29" s="42" t="str">
        <f t="shared" si="1"/>
        <v>Cukup</v>
      </c>
    </row>
    <row r="30" spans="1:8" x14ac:dyDescent="0.25">
      <c r="A30" s="42">
        <v>20</v>
      </c>
      <c r="B30" s="56" t="s">
        <v>392</v>
      </c>
      <c r="C30" s="42">
        <v>5</v>
      </c>
      <c r="D30" s="42">
        <v>5</v>
      </c>
      <c r="E30" s="42">
        <v>5</v>
      </c>
      <c r="F30" s="42">
        <v>5</v>
      </c>
      <c r="G30" s="42">
        <f t="shared" si="0"/>
        <v>20</v>
      </c>
      <c r="H30" s="42" t="str">
        <f t="shared" si="1"/>
        <v>Cukup</v>
      </c>
    </row>
    <row r="31" spans="1:8" ht="24" x14ac:dyDescent="0.25">
      <c r="A31" s="42">
        <v>21</v>
      </c>
      <c r="B31" s="56" t="s">
        <v>393</v>
      </c>
      <c r="C31" s="42">
        <v>5</v>
      </c>
      <c r="D31" s="42">
        <v>5</v>
      </c>
      <c r="E31" s="42">
        <v>5</v>
      </c>
      <c r="F31" s="42">
        <v>5</v>
      </c>
      <c r="G31" s="42">
        <f t="shared" si="0"/>
        <v>20</v>
      </c>
      <c r="H31" s="42" t="str">
        <f t="shared" si="1"/>
        <v>Cukup</v>
      </c>
    </row>
    <row r="32" spans="1:8" ht="24" x14ac:dyDescent="0.25">
      <c r="A32" s="42">
        <v>22</v>
      </c>
      <c r="B32" s="56" t="s">
        <v>394</v>
      </c>
      <c r="C32" s="42">
        <v>4</v>
      </c>
      <c r="D32" s="42">
        <v>4</v>
      </c>
      <c r="E32" s="42">
        <v>8</v>
      </c>
      <c r="F32" s="42">
        <v>4</v>
      </c>
      <c r="G32" s="42">
        <f t="shared" si="0"/>
        <v>20</v>
      </c>
      <c r="H32" s="42" t="str">
        <f t="shared" si="1"/>
        <v>Cukup</v>
      </c>
    </row>
    <row r="33" spans="1:8" ht="24" x14ac:dyDescent="0.25">
      <c r="A33" s="42">
        <v>23</v>
      </c>
      <c r="B33" s="56" t="s">
        <v>395</v>
      </c>
      <c r="C33" s="53">
        <v>5</v>
      </c>
      <c r="D33" s="53">
        <v>5</v>
      </c>
      <c r="E33" s="53">
        <v>5</v>
      </c>
      <c r="F33" s="53">
        <v>5</v>
      </c>
      <c r="G33" s="53">
        <f t="shared" si="0"/>
        <v>20</v>
      </c>
      <c r="H33" s="42" t="str">
        <f t="shared" si="1"/>
        <v>Cukup</v>
      </c>
    </row>
    <row r="34" spans="1:8" ht="24" x14ac:dyDescent="0.25">
      <c r="A34" s="42">
        <v>24</v>
      </c>
      <c r="B34" s="56" t="s">
        <v>396</v>
      </c>
      <c r="C34" s="42">
        <v>5</v>
      </c>
      <c r="D34" s="42">
        <v>5</v>
      </c>
      <c r="E34" s="42">
        <v>5</v>
      </c>
      <c r="F34" s="42">
        <v>5</v>
      </c>
      <c r="G34" s="42">
        <f t="shared" si="0"/>
        <v>20</v>
      </c>
      <c r="H34" s="42" t="str">
        <f t="shared" si="1"/>
        <v>Cukup</v>
      </c>
    </row>
    <row r="35" spans="1:8" ht="24" x14ac:dyDescent="0.25">
      <c r="A35" s="42">
        <v>25</v>
      </c>
      <c r="B35" s="56" t="s">
        <v>397</v>
      </c>
      <c r="C35" s="42">
        <v>5</v>
      </c>
      <c r="D35" s="42">
        <v>5</v>
      </c>
      <c r="E35" s="42">
        <v>5</v>
      </c>
      <c r="F35" s="42">
        <v>5</v>
      </c>
      <c r="G35" s="42">
        <f t="shared" si="0"/>
        <v>20</v>
      </c>
      <c r="H35" s="42" t="str">
        <f t="shared" si="1"/>
        <v>Cukup</v>
      </c>
    </row>
    <row r="36" spans="1:8" ht="21.75" customHeight="1" x14ac:dyDescent="0.25">
      <c r="A36" s="53">
        <v>26</v>
      </c>
      <c r="B36" s="65" t="s">
        <v>398</v>
      </c>
      <c r="C36" s="53">
        <v>5</v>
      </c>
      <c r="D36" s="53">
        <v>5</v>
      </c>
      <c r="E36" s="53">
        <v>5</v>
      </c>
      <c r="F36" s="53">
        <v>5</v>
      </c>
      <c r="G36" s="53">
        <f t="shared" si="0"/>
        <v>20</v>
      </c>
      <c r="H36" s="53" t="str">
        <f t="shared" si="1"/>
        <v>Cukup</v>
      </c>
    </row>
    <row r="37" spans="1:8" ht="24" x14ac:dyDescent="0.25">
      <c r="A37" s="42">
        <v>27</v>
      </c>
      <c r="B37" s="56" t="s">
        <v>399</v>
      </c>
      <c r="C37" s="42">
        <v>8</v>
      </c>
      <c r="D37" s="42">
        <v>6</v>
      </c>
      <c r="E37" s="42">
        <v>8</v>
      </c>
      <c r="F37" s="42">
        <v>4</v>
      </c>
      <c r="G37" s="42">
        <f t="shared" si="0"/>
        <v>26</v>
      </c>
      <c r="H37" s="42" t="str">
        <f t="shared" si="1"/>
        <v>Lebih Dari Cukup</v>
      </c>
    </row>
    <row r="38" spans="1:8" x14ac:dyDescent="0.25">
      <c r="A38" s="42">
        <v>28</v>
      </c>
      <c r="B38" s="56" t="s">
        <v>400</v>
      </c>
      <c r="C38" s="42">
        <v>8</v>
      </c>
      <c r="D38" s="42">
        <v>6</v>
      </c>
      <c r="E38" s="42">
        <v>8</v>
      </c>
      <c r="F38" s="42">
        <v>4</v>
      </c>
      <c r="G38" s="42">
        <f t="shared" si="0"/>
        <v>26</v>
      </c>
      <c r="H38" s="42" t="str">
        <f t="shared" si="1"/>
        <v>Lebih Dari Cukup</v>
      </c>
    </row>
    <row r="39" spans="1:8" x14ac:dyDescent="0.25">
      <c r="A39" s="42">
        <v>29</v>
      </c>
      <c r="B39" s="56" t="s">
        <v>401</v>
      </c>
      <c r="C39" s="42">
        <v>4</v>
      </c>
      <c r="D39" s="42">
        <v>4</v>
      </c>
      <c r="E39" s="42">
        <v>8</v>
      </c>
      <c r="F39" s="42">
        <v>4</v>
      </c>
      <c r="G39" s="42">
        <f t="shared" si="0"/>
        <v>20</v>
      </c>
      <c r="H39" s="42" t="str">
        <f t="shared" si="1"/>
        <v>Cukup</v>
      </c>
    </row>
    <row r="40" spans="1:8" ht="24" x14ac:dyDescent="0.25">
      <c r="A40" s="42">
        <v>30</v>
      </c>
      <c r="B40" s="56" t="s">
        <v>402</v>
      </c>
      <c r="C40" s="42">
        <v>4</v>
      </c>
      <c r="D40" s="42">
        <v>6</v>
      </c>
      <c r="E40" s="42">
        <v>8</v>
      </c>
      <c r="F40" s="42">
        <v>4</v>
      </c>
      <c r="G40" s="42">
        <f t="shared" si="0"/>
        <v>22</v>
      </c>
      <c r="H40" s="42" t="str">
        <f t="shared" si="1"/>
        <v>Cukup</v>
      </c>
    </row>
    <row r="41" spans="1:8" x14ac:dyDescent="0.25">
      <c r="A41" s="42">
        <v>31</v>
      </c>
      <c r="B41" s="56" t="s">
        <v>403</v>
      </c>
      <c r="C41" s="42">
        <v>4</v>
      </c>
      <c r="D41" s="42">
        <v>6</v>
      </c>
      <c r="E41" s="42">
        <v>8</v>
      </c>
      <c r="F41" s="42">
        <v>4</v>
      </c>
      <c r="G41" s="42">
        <f t="shared" si="0"/>
        <v>22</v>
      </c>
      <c r="H41" s="42" t="str">
        <f t="shared" si="1"/>
        <v>Cukup</v>
      </c>
    </row>
    <row r="42" spans="1:8" x14ac:dyDescent="0.25">
      <c r="A42" s="42">
        <v>32</v>
      </c>
      <c r="B42" s="56" t="s">
        <v>404</v>
      </c>
      <c r="C42" s="42">
        <v>8</v>
      </c>
      <c r="D42" s="42">
        <v>6</v>
      </c>
      <c r="E42" s="42">
        <v>12</v>
      </c>
      <c r="F42" s="42">
        <v>4</v>
      </c>
      <c r="G42" s="42">
        <f t="shared" si="0"/>
        <v>30</v>
      </c>
      <c r="H42" s="42" t="str">
        <f t="shared" si="1"/>
        <v>Baik</v>
      </c>
    </row>
    <row r="43" spans="1:8" ht="24" customHeight="1" x14ac:dyDescent="0.25">
      <c r="A43" s="53">
        <v>33</v>
      </c>
      <c r="B43" s="65" t="s">
        <v>405</v>
      </c>
      <c r="C43" s="53">
        <v>5</v>
      </c>
      <c r="D43" s="53">
        <v>5</v>
      </c>
      <c r="E43" s="53">
        <v>5</v>
      </c>
      <c r="F43" s="53">
        <v>5</v>
      </c>
      <c r="G43" s="53">
        <f t="shared" si="0"/>
        <v>20</v>
      </c>
      <c r="H43" s="53" t="str">
        <f t="shared" si="1"/>
        <v>Cukup</v>
      </c>
    </row>
    <row r="44" spans="1:8" ht="24" x14ac:dyDescent="0.25">
      <c r="A44" s="42">
        <v>34</v>
      </c>
      <c r="B44" s="56" t="s">
        <v>406</v>
      </c>
      <c r="C44" s="42">
        <v>6</v>
      </c>
      <c r="D44" s="42">
        <v>6</v>
      </c>
      <c r="E44" s="42">
        <v>8</v>
      </c>
      <c r="F44" s="42">
        <v>4</v>
      </c>
      <c r="G44" s="42">
        <f t="shared" si="0"/>
        <v>24</v>
      </c>
      <c r="H44" s="42" t="str">
        <f t="shared" si="1"/>
        <v>Cukup</v>
      </c>
    </row>
    <row r="45" spans="1:8" x14ac:dyDescent="0.25">
      <c r="A45" s="42">
        <v>35</v>
      </c>
      <c r="B45" s="56" t="s">
        <v>407</v>
      </c>
      <c r="C45" s="42">
        <v>8</v>
      </c>
      <c r="D45" s="42">
        <v>6</v>
      </c>
      <c r="E45" s="42">
        <v>12</v>
      </c>
      <c r="F45" s="42">
        <v>4</v>
      </c>
      <c r="G45" s="42">
        <f t="shared" si="0"/>
        <v>30</v>
      </c>
      <c r="H45" s="42" t="str">
        <f t="shared" si="1"/>
        <v>Baik</v>
      </c>
    </row>
    <row r="46" spans="1:8" ht="24" x14ac:dyDescent="0.25">
      <c r="A46" s="42">
        <v>36</v>
      </c>
      <c r="B46" s="56" t="s">
        <v>408</v>
      </c>
      <c r="C46" s="42">
        <v>8</v>
      </c>
      <c r="D46" s="42">
        <v>6</v>
      </c>
      <c r="E46" s="42">
        <v>12</v>
      </c>
      <c r="F46" s="42">
        <v>4</v>
      </c>
      <c r="G46" s="42">
        <f t="shared" si="0"/>
        <v>30</v>
      </c>
      <c r="H46" s="42" t="str">
        <f t="shared" si="1"/>
        <v>Baik</v>
      </c>
    </row>
    <row r="47" spans="1:8" x14ac:dyDescent="0.25">
      <c r="A47" s="53">
        <v>37</v>
      </c>
      <c r="B47" s="65" t="s">
        <v>409</v>
      </c>
      <c r="C47" s="53">
        <v>5</v>
      </c>
      <c r="D47" s="53">
        <v>5</v>
      </c>
      <c r="E47" s="53">
        <v>5</v>
      </c>
      <c r="F47" s="53">
        <v>5</v>
      </c>
      <c r="G47" s="53">
        <f t="shared" si="0"/>
        <v>20</v>
      </c>
      <c r="H47" s="53" t="str">
        <f t="shared" si="1"/>
        <v>Cukup</v>
      </c>
    </row>
    <row r="48" spans="1:8" x14ac:dyDescent="0.25">
      <c r="A48" s="42">
        <v>38</v>
      </c>
      <c r="B48" s="56" t="s">
        <v>410</v>
      </c>
      <c r="C48" s="42">
        <v>8</v>
      </c>
      <c r="D48" s="42">
        <v>6</v>
      </c>
      <c r="E48" s="42">
        <v>12</v>
      </c>
      <c r="F48" s="42">
        <v>4</v>
      </c>
      <c r="G48" s="42">
        <f t="shared" si="0"/>
        <v>30</v>
      </c>
      <c r="H48" s="42" t="str">
        <f t="shared" si="1"/>
        <v>Baik</v>
      </c>
    </row>
    <row r="49" spans="1:8" ht="24" x14ac:dyDescent="0.25">
      <c r="A49" s="42">
        <v>39</v>
      </c>
      <c r="B49" s="56" t="s">
        <v>411</v>
      </c>
      <c r="C49" s="42">
        <v>6</v>
      </c>
      <c r="D49" s="42">
        <v>4</v>
      </c>
      <c r="E49" s="42">
        <v>12</v>
      </c>
      <c r="F49" s="42">
        <v>6</v>
      </c>
      <c r="G49" s="42">
        <f t="shared" si="0"/>
        <v>28</v>
      </c>
      <c r="H49" s="42" t="str">
        <f t="shared" si="1"/>
        <v>Hampir Baik</v>
      </c>
    </row>
    <row r="50" spans="1:8" x14ac:dyDescent="0.25">
      <c r="A50" s="42">
        <v>40</v>
      </c>
      <c r="B50" s="56" t="s">
        <v>412</v>
      </c>
      <c r="C50" s="42">
        <v>6</v>
      </c>
      <c r="D50" s="42">
        <v>6</v>
      </c>
      <c r="E50" s="42">
        <v>12</v>
      </c>
      <c r="F50" s="42">
        <v>6</v>
      </c>
      <c r="G50" s="42">
        <f t="shared" si="0"/>
        <v>30</v>
      </c>
      <c r="H50" s="42" t="str">
        <f t="shared" si="1"/>
        <v>Baik</v>
      </c>
    </row>
    <row r="51" spans="1:8" ht="24" x14ac:dyDescent="0.25">
      <c r="A51" s="42">
        <v>41</v>
      </c>
      <c r="B51" s="56" t="s">
        <v>413</v>
      </c>
      <c r="C51" s="42">
        <v>6</v>
      </c>
      <c r="D51" s="42">
        <v>4</v>
      </c>
      <c r="E51" s="42">
        <v>12</v>
      </c>
      <c r="F51" s="42">
        <v>6</v>
      </c>
      <c r="G51" s="42">
        <f t="shared" si="0"/>
        <v>28</v>
      </c>
      <c r="H51" s="42" t="str">
        <f t="shared" si="1"/>
        <v>Hampir Baik</v>
      </c>
    </row>
    <row r="52" spans="1:8" ht="24" x14ac:dyDescent="0.25">
      <c r="A52" s="42">
        <v>42</v>
      </c>
      <c r="B52" s="56" t="s">
        <v>414</v>
      </c>
      <c r="C52" s="42">
        <v>8</v>
      </c>
      <c r="D52" s="42">
        <v>8</v>
      </c>
      <c r="E52" s="42">
        <v>12</v>
      </c>
      <c r="F52" s="42">
        <v>6</v>
      </c>
      <c r="G52" s="42">
        <f t="shared" si="0"/>
        <v>34</v>
      </c>
      <c r="H52" s="42" t="str">
        <f t="shared" si="1"/>
        <v>Baik</v>
      </c>
    </row>
    <row r="53" spans="1:8" ht="24" x14ac:dyDescent="0.25">
      <c r="A53" s="42">
        <v>43</v>
      </c>
      <c r="B53" s="56" t="s">
        <v>415</v>
      </c>
      <c r="C53" s="42">
        <v>8</v>
      </c>
      <c r="D53" s="42">
        <v>8</v>
      </c>
      <c r="E53" s="42">
        <v>12</v>
      </c>
      <c r="F53" s="42">
        <v>6</v>
      </c>
      <c r="G53" s="42">
        <f t="shared" si="0"/>
        <v>34</v>
      </c>
      <c r="H53" s="42" t="str">
        <f t="shared" si="1"/>
        <v>Baik</v>
      </c>
    </row>
    <row r="54" spans="1:8" ht="24" x14ac:dyDescent="0.25">
      <c r="A54" s="42">
        <v>44</v>
      </c>
      <c r="B54" s="56" t="s">
        <v>416</v>
      </c>
      <c r="C54" s="42">
        <v>4</v>
      </c>
      <c r="D54" s="42">
        <v>4</v>
      </c>
      <c r="E54" s="42">
        <v>12</v>
      </c>
      <c r="F54" s="42">
        <v>6</v>
      </c>
      <c r="G54" s="42">
        <f t="shared" si="0"/>
        <v>26</v>
      </c>
      <c r="H54" s="42" t="str">
        <f t="shared" si="1"/>
        <v>Lebih Dari Cukup</v>
      </c>
    </row>
    <row r="55" spans="1:8" x14ac:dyDescent="0.25">
      <c r="A55" s="42">
        <v>45</v>
      </c>
      <c r="B55" s="56" t="s">
        <v>417</v>
      </c>
      <c r="C55" s="42">
        <v>8</v>
      </c>
      <c r="D55" s="42">
        <v>8</v>
      </c>
      <c r="E55" s="42">
        <v>12</v>
      </c>
      <c r="F55" s="42">
        <v>6</v>
      </c>
      <c r="G55" s="42">
        <f t="shared" si="0"/>
        <v>34</v>
      </c>
      <c r="H55" s="42" t="str">
        <f t="shared" si="1"/>
        <v>Baik</v>
      </c>
    </row>
    <row r="56" spans="1:8" ht="24" x14ac:dyDescent="0.25">
      <c r="A56" s="42">
        <v>46</v>
      </c>
      <c r="B56" s="56" t="s">
        <v>418</v>
      </c>
      <c r="C56" s="42">
        <v>6</v>
      </c>
      <c r="D56" s="42">
        <v>4</v>
      </c>
      <c r="E56" s="42">
        <v>12</v>
      </c>
      <c r="F56" s="42">
        <v>6</v>
      </c>
      <c r="G56" s="42">
        <f t="shared" si="0"/>
        <v>28</v>
      </c>
      <c r="H56" s="42" t="str">
        <f t="shared" si="1"/>
        <v>Hampir Baik</v>
      </c>
    </row>
    <row r="57" spans="1:8" ht="24" x14ac:dyDescent="0.25">
      <c r="A57" s="42">
        <v>47</v>
      </c>
      <c r="B57" s="56" t="s">
        <v>419</v>
      </c>
      <c r="C57" s="42">
        <v>8</v>
      </c>
      <c r="D57" s="42">
        <v>8</v>
      </c>
      <c r="E57" s="42">
        <v>12</v>
      </c>
      <c r="F57" s="42">
        <v>6</v>
      </c>
      <c r="G57" s="42">
        <f t="shared" si="0"/>
        <v>34</v>
      </c>
      <c r="H57" s="42" t="str">
        <f t="shared" si="1"/>
        <v>Baik</v>
      </c>
    </row>
    <row r="58" spans="1:8" ht="24" x14ac:dyDescent="0.25">
      <c r="A58" s="42">
        <v>48</v>
      </c>
      <c r="B58" s="56" t="s">
        <v>420</v>
      </c>
      <c r="C58" s="42">
        <v>4</v>
      </c>
      <c r="D58" s="42">
        <v>4</v>
      </c>
      <c r="E58" s="42">
        <v>12</v>
      </c>
      <c r="F58" s="42">
        <v>6</v>
      </c>
      <c r="G58" s="42">
        <f t="shared" si="0"/>
        <v>26</v>
      </c>
      <c r="H58" s="42" t="str">
        <f t="shared" si="1"/>
        <v>Lebih Dari Cukup</v>
      </c>
    </row>
    <row r="59" spans="1:8" x14ac:dyDescent="0.25">
      <c r="A59" s="53">
        <v>49</v>
      </c>
      <c r="B59" s="65" t="s">
        <v>421</v>
      </c>
      <c r="C59" s="53">
        <v>5</v>
      </c>
      <c r="D59" s="53">
        <v>5</v>
      </c>
      <c r="E59" s="53">
        <v>5</v>
      </c>
      <c r="F59" s="53">
        <v>5</v>
      </c>
      <c r="G59" s="53">
        <f t="shared" si="0"/>
        <v>20</v>
      </c>
      <c r="H59" s="53" t="str">
        <f t="shared" si="1"/>
        <v>Cukup</v>
      </c>
    </row>
    <row r="60" spans="1:8" ht="24" x14ac:dyDescent="0.25">
      <c r="A60" s="42">
        <v>50</v>
      </c>
      <c r="B60" s="56" t="s">
        <v>422</v>
      </c>
      <c r="C60" s="42">
        <v>8</v>
      </c>
      <c r="D60" s="42">
        <v>6</v>
      </c>
      <c r="E60" s="42">
        <v>12</v>
      </c>
      <c r="F60" s="42">
        <v>6</v>
      </c>
      <c r="G60" s="42">
        <f t="shared" si="0"/>
        <v>32</v>
      </c>
      <c r="H60" s="42" t="str">
        <f t="shared" si="1"/>
        <v>Baik</v>
      </c>
    </row>
    <row r="61" spans="1:8" x14ac:dyDescent="0.25">
      <c r="A61" s="107" t="s">
        <v>11</v>
      </c>
      <c r="B61" s="90"/>
      <c r="C61" s="90"/>
      <c r="D61" s="90"/>
      <c r="E61" s="90"/>
      <c r="F61" s="91"/>
      <c r="G61" s="64">
        <f>MIN(G11:G60)</f>
        <v>20</v>
      </c>
      <c r="H61" s="58"/>
    </row>
    <row r="62" spans="1:8" x14ac:dyDescent="0.25">
      <c r="A62" s="89" t="s">
        <v>12</v>
      </c>
      <c r="B62" s="92"/>
      <c r="C62" s="92"/>
      <c r="D62" s="92"/>
      <c r="E62" s="92"/>
      <c r="F62" s="93"/>
      <c r="G62" s="54">
        <f>MAX(G11:G60)</f>
        <v>34</v>
      </c>
      <c r="H62" s="58"/>
    </row>
    <row r="63" spans="1:8" x14ac:dyDescent="0.25">
      <c r="A63" s="88" t="s">
        <v>13</v>
      </c>
      <c r="B63" s="94"/>
      <c r="C63" s="94"/>
      <c r="D63" s="94"/>
      <c r="E63" s="94"/>
      <c r="F63" s="95"/>
      <c r="G63" s="55">
        <f>AVERAGE(G11:G60)</f>
        <v>23.84</v>
      </c>
      <c r="H63" s="58"/>
    </row>
  </sheetData>
  <mergeCells count="12">
    <mergeCell ref="A61:F61"/>
    <mergeCell ref="A62:F62"/>
    <mergeCell ref="A63:F63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topLeftCell="A29" workbookViewId="0">
      <selection activeCell="A36" sqref="A36:H36"/>
    </sheetView>
  </sheetViews>
  <sheetFormatPr defaultRowHeight="15" x14ac:dyDescent="0.25"/>
  <cols>
    <col min="1" max="1" width="3.5703125" customWidth="1"/>
    <col min="2" max="2" width="12.85546875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14.5703125" customWidth="1"/>
  </cols>
  <sheetData>
    <row r="2" spans="1:8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8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8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8" x14ac:dyDescent="0.25">
      <c r="B5" s="17"/>
      <c r="C5" s="18"/>
      <c r="D5" s="2"/>
      <c r="E5" s="2"/>
      <c r="F5" s="2"/>
      <c r="G5" s="2"/>
      <c r="H5" s="2"/>
    </row>
    <row r="6" spans="1:8" x14ac:dyDescent="0.25">
      <c r="A6" s="16" t="s">
        <v>372</v>
      </c>
      <c r="B6" s="17"/>
      <c r="C6" s="18"/>
      <c r="E6" s="6"/>
      <c r="F6" s="6"/>
      <c r="G6" s="67" t="s">
        <v>424</v>
      </c>
      <c r="H6" s="6"/>
    </row>
    <row r="8" spans="1:8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</row>
    <row r="9" spans="1:8" x14ac:dyDescent="0.25">
      <c r="A9" s="86"/>
      <c r="B9" s="86"/>
      <c r="C9" s="86" t="s">
        <v>6</v>
      </c>
      <c r="D9" s="86"/>
      <c r="E9" s="86"/>
      <c r="F9" s="86"/>
      <c r="G9" s="86"/>
      <c r="H9" s="86"/>
    </row>
    <row r="10" spans="1:8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</row>
    <row r="11" spans="1:8" x14ac:dyDescent="0.25">
      <c r="A11" s="42">
        <v>1</v>
      </c>
      <c r="B11" s="56" t="s">
        <v>373</v>
      </c>
      <c r="C11" s="42">
        <v>9</v>
      </c>
      <c r="D11" s="42">
        <v>9</v>
      </c>
      <c r="E11" s="42">
        <v>8</v>
      </c>
      <c r="F11" s="42">
        <v>8</v>
      </c>
      <c r="G11" s="42">
        <f>SUM(C11:F11)</f>
        <v>34</v>
      </c>
      <c r="H11" s="42" t="str">
        <f>IF(G11&gt;39,"Sangat Baik",IF(G11&gt;=37.5,"Hampir Sangat Baik",IF(G11&gt;=35,"Lebih Baik",IF(G11&gt;=30,"Baik",IF(G11&gt;=27.5,"Hampir Baik",IF(G11&gt;=25,"Lebih Dari Cukup",IF(G11&gt;=20,"Cukup",IF(G11&gt;=10,"Kurang","Jelek"))))))))</f>
        <v>Baik</v>
      </c>
    </row>
    <row r="12" spans="1:8" ht="19.5" customHeight="1" x14ac:dyDescent="0.25">
      <c r="A12" s="42">
        <v>2</v>
      </c>
      <c r="B12" s="56" t="s">
        <v>374</v>
      </c>
      <c r="C12" s="42">
        <v>9</v>
      </c>
      <c r="D12" s="42">
        <v>9</v>
      </c>
      <c r="E12" s="42">
        <v>4</v>
      </c>
      <c r="F12" s="42">
        <v>8</v>
      </c>
      <c r="G12" s="42">
        <f t="shared" ref="G12:G60" si="0">SUM(C12:F12)</f>
        <v>30</v>
      </c>
      <c r="H12" s="42" t="str">
        <f t="shared" ref="H12:H60" si="1">IF(G12&gt;39,"Sangat Baik",IF(G12&gt;=37.5,"Hampir Sangat Baik",IF(G12&gt;=35,"Lebih Baik",IF(G12&gt;=30,"Baik",IF(G12&gt;=27.5,"Hampir Baik",IF(G12&gt;=25,"Lebih Dari Cukup",IF(G12&gt;=20,"Cukup",IF(G12&gt;=10,"Kurang","Jelek"))))))))</f>
        <v>Baik</v>
      </c>
    </row>
    <row r="13" spans="1:8" ht="23.25" customHeight="1" x14ac:dyDescent="0.25">
      <c r="A13" s="42">
        <v>3</v>
      </c>
      <c r="B13" s="56" t="s">
        <v>375</v>
      </c>
      <c r="C13" s="42">
        <v>9</v>
      </c>
      <c r="D13" s="42">
        <v>12</v>
      </c>
      <c r="E13" s="42">
        <v>4</v>
      </c>
      <c r="F13" s="42">
        <v>8</v>
      </c>
      <c r="G13" s="42">
        <f t="shared" si="0"/>
        <v>33</v>
      </c>
      <c r="H13" s="42" t="str">
        <f t="shared" si="1"/>
        <v>Baik</v>
      </c>
    </row>
    <row r="14" spans="1:8" ht="23.25" customHeight="1" x14ac:dyDescent="0.25">
      <c r="A14" s="42">
        <v>4</v>
      </c>
      <c r="B14" s="56" t="s">
        <v>376</v>
      </c>
      <c r="C14" s="42">
        <v>9</v>
      </c>
      <c r="D14" s="42">
        <v>12</v>
      </c>
      <c r="E14" s="42">
        <v>4</v>
      </c>
      <c r="F14" s="42">
        <v>6</v>
      </c>
      <c r="G14" s="42">
        <f t="shared" si="0"/>
        <v>31</v>
      </c>
      <c r="H14" s="42" t="str">
        <f t="shared" si="1"/>
        <v>Baik</v>
      </c>
    </row>
    <row r="15" spans="1:8" ht="23.25" customHeight="1" x14ac:dyDescent="0.25">
      <c r="A15" s="42">
        <v>5</v>
      </c>
      <c r="B15" s="56" t="s">
        <v>377</v>
      </c>
      <c r="C15" s="42">
        <v>9</v>
      </c>
      <c r="D15" s="42">
        <v>6</v>
      </c>
      <c r="E15" s="42">
        <v>4</v>
      </c>
      <c r="F15" s="42">
        <v>6</v>
      </c>
      <c r="G15" s="42">
        <f t="shared" si="0"/>
        <v>25</v>
      </c>
      <c r="H15" s="42" t="str">
        <f t="shared" si="1"/>
        <v>Lebih Dari Cukup</v>
      </c>
    </row>
    <row r="16" spans="1:8" ht="23.25" customHeight="1" x14ac:dyDescent="0.25">
      <c r="A16" s="42">
        <v>6</v>
      </c>
      <c r="B16" s="56" t="s">
        <v>378</v>
      </c>
      <c r="C16" s="42">
        <v>9</v>
      </c>
      <c r="D16" s="42">
        <v>6</v>
      </c>
      <c r="E16" s="42">
        <v>4</v>
      </c>
      <c r="F16" s="42">
        <v>6</v>
      </c>
      <c r="G16" s="42">
        <f t="shared" si="0"/>
        <v>25</v>
      </c>
      <c r="H16" s="42" t="str">
        <f t="shared" si="1"/>
        <v>Lebih Dari Cukup</v>
      </c>
    </row>
    <row r="17" spans="1:8" ht="24" x14ac:dyDescent="0.25">
      <c r="A17" s="42">
        <v>7</v>
      </c>
      <c r="B17" s="56" t="s">
        <v>379</v>
      </c>
      <c r="C17" s="42">
        <v>6</v>
      </c>
      <c r="D17" s="42">
        <v>6</v>
      </c>
      <c r="E17" s="42">
        <v>4</v>
      </c>
      <c r="F17" s="42">
        <v>6</v>
      </c>
      <c r="G17" s="42">
        <f t="shared" si="0"/>
        <v>22</v>
      </c>
      <c r="H17" s="42" t="str">
        <f t="shared" si="1"/>
        <v>Cukup</v>
      </c>
    </row>
    <row r="18" spans="1:8" ht="23.25" customHeight="1" x14ac:dyDescent="0.25">
      <c r="A18" s="42">
        <v>8</v>
      </c>
      <c r="B18" s="56" t="s">
        <v>380</v>
      </c>
      <c r="C18" s="42">
        <v>9</v>
      </c>
      <c r="D18" s="42">
        <v>9</v>
      </c>
      <c r="E18" s="42">
        <v>4</v>
      </c>
      <c r="F18" s="42">
        <v>6</v>
      </c>
      <c r="G18" s="42">
        <f t="shared" si="0"/>
        <v>28</v>
      </c>
      <c r="H18" s="42" t="str">
        <f t="shared" si="1"/>
        <v>Hampir Baik</v>
      </c>
    </row>
    <row r="19" spans="1:8" ht="23.25" customHeight="1" x14ac:dyDescent="0.25">
      <c r="A19" s="42">
        <v>9</v>
      </c>
      <c r="B19" s="56" t="s">
        <v>381</v>
      </c>
      <c r="C19" s="42">
        <v>9</v>
      </c>
      <c r="D19" s="42">
        <v>9</v>
      </c>
      <c r="E19" s="42">
        <v>6</v>
      </c>
      <c r="F19" s="42">
        <v>6</v>
      </c>
      <c r="G19" s="42">
        <f t="shared" si="0"/>
        <v>30</v>
      </c>
      <c r="H19" s="42" t="str">
        <f t="shared" si="1"/>
        <v>Baik</v>
      </c>
    </row>
    <row r="20" spans="1:8" x14ac:dyDescent="0.25">
      <c r="A20" s="42">
        <v>10</v>
      </c>
      <c r="B20" s="56" t="s">
        <v>382</v>
      </c>
      <c r="C20" s="42">
        <v>12</v>
      </c>
      <c r="D20" s="42">
        <v>9</v>
      </c>
      <c r="E20" s="42">
        <v>4</v>
      </c>
      <c r="F20" s="42">
        <v>8</v>
      </c>
      <c r="G20" s="42">
        <f t="shared" si="0"/>
        <v>33</v>
      </c>
      <c r="H20" s="42" t="str">
        <f t="shared" si="1"/>
        <v>Baik</v>
      </c>
    </row>
    <row r="21" spans="1:8" ht="24" x14ac:dyDescent="0.25">
      <c r="A21" s="42">
        <v>11</v>
      </c>
      <c r="B21" s="56" t="s">
        <v>383</v>
      </c>
      <c r="C21" s="53">
        <v>12</v>
      </c>
      <c r="D21" s="53">
        <v>9</v>
      </c>
      <c r="E21" s="53">
        <v>6</v>
      </c>
      <c r="F21" s="53">
        <v>6</v>
      </c>
      <c r="G21" s="53">
        <f t="shared" si="0"/>
        <v>33</v>
      </c>
      <c r="H21" s="42" t="str">
        <f t="shared" si="1"/>
        <v>Baik</v>
      </c>
    </row>
    <row r="22" spans="1:8" ht="23.25" customHeight="1" x14ac:dyDescent="0.25">
      <c r="A22" s="42">
        <v>12</v>
      </c>
      <c r="B22" s="56" t="s">
        <v>384</v>
      </c>
      <c r="C22" s="42">
        <v>9</v>
      </c>
      <c r="D22" s="42">
        <v>6</v>
      </c>
      <c r="E22" s="42">
        <v>6</v>
      </c>
      <c r="F22" s="42">
        <v>6</v>
      </c>
      <c r="G22" s="42">
        <f t="shared" si="0"/>
        <v>27</v>
      </c>
      <c r="H22" s="42" t="str">
        <f t="shared" si="1"/>
        <v>Lebih Dari Cukup</v>
      </c>
    </row>
    <row r="23" spans="1:8" ht="23.25" customHeight="1" x14ac:dyDescent="0.25">
      <c r="A23" s="42">
        <v>13</v>
      </c>
      <c r="B23" s="56" t="s">
        <v>385</v>
      </c>
      <c r="C23" s="42">
        <v>9</v>
      </c>
      <c r="D23" s="42">
        <v>6</v>
      </c>
      <c r="E23" s="42">
        <v>4</v>
      </c>
      <c r="F23" s="42">
        <v>6</v>
      </c>
      <c r="G23" s="42">
        <f t="shared" si="0"/>
        <v>25</v>
      </c>
      <c r="H23" s="42" t="str">
        <f t="shared" si="1"/>
        <v>Lebih Dari Cukup</v>
      </c>
    </row>
    <row r="24" spans="1:8" ht="23.25" customHeight="1" x14ac:dyDescent="0.25">
      <c r="A24" s="42">
        <v>14</v>
      </c>
      <c r="B24" s="56" t="s">
        <v>386</v>
      </c>
      <c r="C24" s="42">
        <v>9</v>
      </c>
      <c r="D24" s="42">
        <v>6</v>
      </c>
      <c r="E24" s="42">
        <v>4</v>
      </c>
      <c r="F24" s="42">
        <v>8</v>
      </c>
      <c r="G24" s="42">
        <f t="shared" si="0"/>
        <v>27</v>
      </c>
      <c r="H24" s="42" t="str">
        <f t="shared" si="1"/>
        <v>Lebih Dari Cukup</v>
      </c>
    </row>
    <row r="25" spans="1:8" x14ac:dyDescent="0.25">
      <c r="A25" s="42">
        <v>15</v>
      </c>
      <c r="B25" s="56" t="s">
        <v>387</v>
      </c>
      <c r="C25" s="42">
        <v>9</v>
      </c>
      <c r="D25" s="42">
        <v>6</v>
      </c>
      <c r="E25" s="42">
        <v>4</v>
      </c>
      <c r="F25" s="42">
        <v>8</v>
      </c>
      <c r="G25" s="42">
        <f t="shared" si="0"/>
        <v>27</v>
      </c>
      <c r="H25" s="42" t="str">
        <f t="shared" si="1"/>
        <v>Lebih Dari Cukup</v>
      </c>
    </row>
    <row r="26" spans="1:8" ht="24" x14ac:dyDescent="0.25">
      <c r="A26" s="42">
        <v>16</v>
      </c>
      <c r="B26" s="56" t="s">
        <v>388</v>
      </c>
      <c r="C26" s="53">
        <v>9</v>
      </c>
      <c r="D26" s="53">
        <v>9</v>
      </c>
      <c r="E26" s="53">
        <v>4</v>
      </c>
      <c r="F26" s="53">
        <v>8</v>
      </c>
      <c r="G26" s="53">
        <f t="shared" si="0"/>
        <v>30</v>
      </c>
      <c r="H26" s="42" t="str">
        <f t="shared" si="1"/>
        <v>Baik</v>
      </c>
    </row>
    <row r="27" spans="1:8" ht="34.5" customHeight="1" x14ac:dyDescent="0.25">
      <c r="A27" s="42">
        <v>17</v>
      </c>
      <c r="B27" s="56" t="s">
        <v>389</v>
      </c>
      <c r="C27" s="42">
        <v>9</v>
      </c>
      <c r="D27" s="42">
        <v>3</v>
      </c>
      <c r="E27" s="42">
        <v>4</v>
      </c>
      <c r="F27" s="42">
        <v>8</v>
      </c>
      <c r="G27" s="42">
        <f t="shared" si="0"/>
        <v>24</v>
      </c>
      <c r="H27" s="42" t="str">
        <f t="shared" si="1"/>
        <v>Cukup</v>
      </c>
    </row>
    <row r="28" spans="1:8" x14ac:dyDescent="0.25">
      <c r="A28" s="42">
        <v>18</v>
      </c>
      <c r="B28" s="56" t="s">
        <v>390</v>
      </c>
      <c r="C28" s="42">
        <v>12</v>
      </c>
      <c r="D28" s="42">
        <v>12</v>
      </c>
      <c r="E28" s="42">
        <v>8</v>
      </c>
      <c r="F28" s="42">
        <v>8</v>
      </c>
      <c r="G28" s="42">
        <f t="shared" si="0"/>
        <v>40</v>
      </c>
      <c r="H28" s="42" t="str">
        <f t="shared" si="1"/>
        <v>Sangat Baik</v>
      </c>
    </row>
    <row r="29" spans="1:8" ht="24" x14ac:dyDescent="0.25">
      <c r="A29" s="42">
        <v>19</v>
      </c>
      <c r="B29" s="56" t="s">
        <v>391</v>
      </c>
      <c r="C29" s="42">
        <v>9</v>
      </c>
      <c r="D29" s="42">
        <v>6</v>
      </c>
      <c r="E29" s="42">
        <v>4</v>
      </c>
      <c r="F29" s="42">
        <v>8</v>
      </c>
      <c r="G29" s="42">
        <f t="shared" si="0"/>
        <v>27</v>
      </c>
      <c r="H29" s="42" t="str">
        <f t="shared" si="1"/>
        <v>Lebih Dari Cukup</v>
      </c>
    </row>
    <row r="30" spans="1:8" ht="23.25" customHeight="1" x14ac:dyDescent="0.25">
      <c r="A30" s="42">
        <v>20</v>
      </c>
      <c r="B30" s="56" t="s">
        <v>392</v>
      </c>
      <c r="C30" s="42">
        <v>12</v>
      </c>
      <c r="D30" s="42">
        <v>12</v>
      </c>
      <c r="E30" s="42">
        <v>8</v>
      </c>
      <c r="F30" s="42">
        <v>8</v>
      </c>
      <c r="G30" s="42">
        <f t="shared" si="0"/>
        <v>40</v>
      </c>
      <c r="H30" s="42" t="str">
        <f t="shared" si="1"/>
        <v>Sangat Baik</v>
      </c>
    </row>
    <row r="31" spans="1:8" ht="34.5" customHeight="1" x14ac:dyDescent="0.25">
      <c r="A31" s="42">
        <v>21</v>
      </c>
      <c r="B31" s="56" t="s">
        <v>393</v>
      </c>
      <c r="C31" s="42">
        <v>9</v>
      </c>
      <c r="D31" s="42">
        <v>9</v>
      </c>
      <c r="E31" s="42">
        <v>4</v>
      </c>
      <c r="F31" s="42">
        <v>8</v>
      </c>
      <c r="G31" s="42">
        <f t="shared" si="0"/>
        <v>30</v>
      </c>
      <c r="H31" s="42" t="str">
        <f t="shared" si="1"/>
        <v>Baik</v>
      </c>
    </row>
    <row r="32" spans="1:8" ht="34.5" customHeight="1" x14ac:dyDescent="0.25">
      <c r="A32" s="42">
        <v>22</v>
      </c>
      <c r="B32" s="56" t="s">
        <v>394</v>
      </c>
      <c r="C32" s="42">
        <v>6</v>
      </c>
      <c r="D32" s="42">
        <v>9</v>
      </c>
      <c r="E32" s="42">
        <v>4</v>
      </c>
      <c r="F32" s="42">
        <v>6</v>
      </c>
      <c r="G32" s="42">
        <f t="shared" si="0"/>
        <v>25</v>
      </c>
      <c r="H32" s="42" t="str">
        <f t="shared" si="1"/>
        <v>Lebih Dari Cukup</v>
      </c>
    </row>
    <row r="33" spans="1:8" ht="24" x14ac:dyDescent="0.25">
      <c r="A33" s="42">
        <v>23</v>
      </c>
      <c r="B33" s="56" t="s">
        <v>395</v>
      </c>
      <c r="C33" s="53">
        <v>6</v>
      </c>
      <c r="D33" s="53">
        <v>3</v>
      </c>
      <c r="E33" s="53">
        <v>5</v>
      </c>
      <c r="F33" s="53">
        <v>6</v>
      </c>
      <c r="G33" s="53">
        <f t="shared" si="0"/>
        <v>20</v>
      </c>
      <c r="H33" s="42" t="str">
        <f t="shared" si="1"/>
        <v>Cukup</v>
      </c>
    </row>
    <row r="34" spans="1:8" ht="23.25" customHeight="1" x14ac:dyDescent="0.25">
      <c r="A34" s="42">
        <v>24</v>
      </c>
      <c r="B34" s="56" t="s">
        <v>396</v>
      </c>
      <c r="C34" s="42">
        <v>9</v>
      </c>
      <c r="D34" s="42">
        <v>6</v>
      </c>
      <c r="E34" s="42">
        <v>4</v>
      </c>
      <c r="F34" s="42">
        <v>8</v>
      </c>
      <c r="G34" s="42">
        <f t="shared" si="0"/>
        <v>27</v>
      </c>
      <c r="H34" s="42" t="str">
        <f t="shared" si="1"/>
        <v>Lebih Dari Cukup</v>
      </c>
    </row>
    <row r="35" spans="1:8" ht="23.25" customHeight="1" x14ac:dyDescent="0.25">
      <c r="A35" s="42">
        <v>25</v>
      </c>
      <c r="B35" s="56" t="s">
        <v>397</v>
      </c>
      <c r="C35" s="42">
        <v>9</v>
      </c>
      <c r="D35" s="42">
        <v>9</v>
      </c>
      <c r="E35" s="42">
        <v>4</v>
      </c>
      <c r="F35" s="42">
        <v>6</v>
      </c>
      <c r="G35" s="42">
        <f t="shared" si="0"/>
        <v>28</v>
      </c>
      <c r="H35" s="42" t="str">
        <f t="shared" si="1"/>
        <v>Hampir Baik</v>
      </c>
    </row>
    <row r="36" spans="1:8" ht="25.5" customHeight="1" x14ac:dyDescent="0.25">
      <c r="A36" s="53">
        <v>26</v>
      </c>
      <c r="B36" s="65" t="s">
        <v>398</v>
      </c>
      <c r="C36" s="53">
        <v>5</v>
      </c>
      <c r="D36" s="53">
        <v>5</v>
      </c>
      <c r="E36" s="53">
        <v>5</v>
      </c>
      <c r="F36" s="53">
        <v>5</v>
      </c>
      <c r="G36" s="53">
        <f t="shared" si="0"/>
        <v>20</v>
      </c>
      <c r="H36" s="53" t="str">
        <f t="shared" si="1"/>
        <v>Cukup</v>
      </c>
    </row>
    <row r="37" spans="1:8" ht="23.25" customHeight="1" x14ac:dyDescent="0.25">
      <c r="A37" s="42">
        <v>27</v>
      </c>
      <c r="B37" s="56" t="s">
        <v>399</v>
      </c>
      <c r="C37" s="42">
        <v>12</v>
      </c>
      <c r="D37" s="42">
        <v>6</v>
      </c>
      <c r="E37" s="42">
        <v>6</v>
      </c>
      <c r="F37" s="42">
        <v>6</v>
      </c>
      <c r="G37" s="42">
        <f t="shared" si="0"/>
        <v>30</v>
      </c>
      <c r="H37" s="42" t="str">
        <f t="shared" si="1"/>
        <v>Baik</v>
      </c>
    </row>
    <row r="38" spans="1:8" ht="23.25" customHeight="1" x14ac:dyDescent="0.25">
      <c r="A38" s="42">
        <v>28</v>
      </c>
      <c r="B38" s="56" t="s">
        <v>400</v>
      </c>
      <c r="C38" s="42">
        <v>9</v>
      </c>
      <c r="D38" s="42">
        <v>6</v>
      </c>
      <c r="E38" s="42">
        <v>6</v>
      </c>
      <c r="F38" s="42">
        <v>4</v>
      </c>
      <c r="G38" s="42">
        <f t="shared" si="0"/>
        <v>25</v>
      </c>
      <c r="H38" s="42" t="str">
        <f t="shared" si="1"/>
        <v>Lebih Dari Cukup</v>
      </c>
    </row>
    <row r="39" spans="1:8" ht="23.25" customHeight="1" x14ac:dyDescent="0.25">
      <c r="A39" s="42">
        <v>29</v>
      </c>
      <c r="B39" s="56" t="s">
        <v>401</v>
      </c>
      <c r="C39" s="42">
        <v>9</v>
      </c>
      <c r="D39" s="42">
        <v>9</v>
      </c>
      <c r="E39" s="42">
        <v>4</v>
      </c>
      <c r="F39" s="42">
        <v>4</v>
      </c>
      <c r="G39" s="42">
        <f t="shared" si="0"/>
        <v>26</v>
      </c>
      <c r="H39" s="42" t="str">
        <f t="shared" si="1"/>
        <v>Lebih Dari Cukup</v>
      </c>
    </row>
    <row r="40" spans="1:8" ht="24" x14ac:dyDescent="0.25">
      <c r="A40" s="42">
        <v>30</v>
      </c>
      <c r="B40" s="56" t="s">
        <v>402</v>
      </c>
      <c r="C40" s="42">
        <v>9</v>
      </c>
      <c r="D40" s="42">
        <v>1</v>
      </c>
      <c r="E40" s="42">
        <v>6</v>
      </c>
      <c r="F40" s="42">
        <v>4</v>
      </c>
      <c r="G40" s="42">
        <f t="shared" si="0"/>
        <v>20</v>
      </c>
      <c r="H40" s="42" t="str">
        <f t="shared" si="1"/>
        <v>Cukup</v>
      </c>
    </row>
    <row r="41" spans="1:8" ht="34.5" customHeight="1" x14ac:dyDescent="0.25">
      <c r="A41" s="42">
        <v>31</v>
      </c>
      <c r="B41" s="56" t="s">
        <v>403</v>
      </c>
      <c r="C41" s="42">
        <v>9</v>
      </c>
      <c r="D41" s="42">
        <v>1</v>
      </c>
      <c r="E41" s="42">
        <v>6</v>
      </c>
      <c r="F41" s="42">
        <v>4</v>
      </c>
      <c r="G41" s="42">
        <f t="shared" si="0"/>
        <v>20</v>
      </c>
      <c r="H41" s="42" t="str">
        <f t="shared" si="1"/>
        <v>Cukup</v>
      </c>
    </row>
    <row r="42" spans="1:8" ht="23.25" customHeight="1" x14ac:dyDescent="0.25">
      <c r="A42" s="42">
        <v>32</v>
      </c>
      <c r="B42" s="56" t="s">
        <v>404</v>
      </c>
      <c r="C42" s="42">
        <v>12</v>
      </c>
      <c r="D42" s="42">
        <v>9</v>
      </c>
      <c r="E42" s="42">
        <v>8</v>
      </c>
      <c r="F42" s="42">
        <v>8</v>
      </c>
      <c r="G42" s="42">
        <f t="shared" si="0"/>
        <v>37</v>
      </c>
      <c r="H42" s="42" t="str">
        <f t="shared" si="1"/>
        <v>Lebih Baik</v>
      </c>
    </row>
    <row r="43" spans="1:8" ht="23.25" customHeight="1" x14ac:dyDescent="0.25">
      <c r="A43" s="42">
        <v>33</v>
      </c>
      <c r="B43" s="65" t="s">
        <v>405</v>
      </c>
      <c r="C43" s="42">
        <v>9</v>
      </c>
      <c r="D43" s="42">
        <v>3</v>
      </c>
      <c r="E43" s="42">
        <v>4</v>
      </c>
      <c r="F43" s="42">
        <v>4</v>
      </c>
      <c r="G43" s="42">
        <f t="shared" si="0"/>
        <v>20</v>
      </c>
      <c r="H43" s="42" t="str">
        <f t="shared" si="1"/>
        <v>Cukup</v>
      </c>
    </row>
    <row r="44" spans="1:8" ht="24" x14ac:dyDescent="0.25">
      <c r="A44" s="42">
        <v>34</v>
      </c>
      <c r="B44" s="56" t="s">
        <v>406</v>
      </c>
      <c r="C44" s="42">
        <v>9</v>
      </c>
      <c r="D44" s="42">
        <v>6</v>
      </c>
      <c r="E44" s="42">
        <v>6</v>
      </c>
      <c r="F44" s="42">
        <v>4</v>
      </c>
      <c r="G44" s="42">
        <f t="shared" si="0"/>
        <v>25</v>
      </c>
      <c r="H44" s="42" t="str">
        <f t="shared" si="1"/>
        <v>Lebih Dari Cukup</v>
      </c>
    </row>
    <row r="45" spans="1:8" x14ac:dyDescent="0.25">
      <c r="A45" s="42">
        <v>35</v>
      </c>
      <c r="B45" s="56" t="s">
        <v>407</v>
      </c>
      <c r="C45" s="42">
        <v>9</v>
      </c>
      <c r="D45" s="42">
        <v>9</v>
      </c>
      <c r="E45" s="42">
        <v>0</v>
      </c>
      <c r="F45" s="42">
        <v>6</v>
      </c>
      <c r="G45" s="42">
        <f t="shared" si="0"/>
        <v>24</v>
      </c>
      <c r="H45" s="42" t="str">
        <f t="shared" si="1"/>
        <v>Cukup</v>
      </c>
    </row>
    <row r="46" spans="1:8" ht="24" x14ac:dyDescent="0.25">
      <c r="A46" s="42">
        <v>36</v>
      </c>
      <c r="B46" s="56" t="s">
        <v>408</v>
      </c>
      <c r="C46" s="42">
        <v>9</v>
      </c>
      <c r="D46" s="42">
        <v>6</v>
      </c>
      <c r="E46" s="42">
        <v>4</v>
      </c>
      <c r="F46" s="42">
        <v>6</v>
      </c>
      <c r="G46" s="42">
        <f t="shared" si="0"/>
        <v>25</v>
      </c>
      <c r="H46" s="42" t="str">
        <f t="shared" si="1"/>
        <v>Lebih Dari Cukup</v>
      </c>
    </row>
    <row r="47" spans="1:8" ht="23.25" customHeight="1" x14ac:dyDescent="0.25">
      <c r="A47" s="42">
        <v>37</v>
      </c>
      <c r="B47" s="65" t="s">
        <v>409</v>
      </c>
      <c r="C47" s="42">
        <v>9</v>
      </c>
      <c r="D47" s="42">
        <v>1</v>
      </c>
      <c r="E47" s="42">
        <v>4</v>
      </c>
      <c r="F47" s="42">
        <v>6</v>
      </c>
      <c r="G47" s="42">
        <f t="shared" si="0"/>
        <v>20</v>
      </c>
      <c r="H47" s="42" t="str">
        <f t="shared" si="1"/>
        <v>Cukup</v>
      </c>
    </row>
    <row r="48" spans="1:8" ht="26.25" customHeight="1" x14ac:dyDescent="0.25">
      <c r="A48" s="42">
        <v>38</v>
      </c>
      <c r="B48" s="56" t="s">
        <v>410</v>
      </c>
      <c r="C48" s="42">
        <v>9</v>
      </c>
      <c r="D48" s="42">
        <v>1</v>
      </c>
      <c r="E48" s="42">
        <v>4</v>
      </c>
      <c r="F48" s="42">
        <v>6</v>
      </c>
      <c r="G48" s="42">
        <f t="shared" si="0"/>
        <v>20</v>
      </c>
      <c r="H48" s="42" t="str">
        <f t="shared" si="1"/>
        <v>Cukup</v>
      </c>
    </row>
    <row r="49" spans="1:8" ht="34.5" customHeight="1" x14ac:dyDescent="0.25">
      <c r="A49" s="42">
        <v>39</v>
      </c>
      <c r="B49" s="56" t="s">
        <v>411</v>
      </c>
      <c r="C49" s="42">
        <v>9</v>
      </c>
      <c r="D49" s="42">
        <v>6</v>
      </c>
      <c r="E49" s="42">
        <v>4</v>
      </c>
      <c r="F49" s="42">
        <v>4</v>
      </c>
      <c r="G49" s="42">
        <f t="shared" si="0"/>
        <v>23</v>
      </c>
      <c r="H49" s="42" t="str">
        <f t="shared" si="1"/>
        <v>Cukup</v>
      </c>
    </row>
    <row r="50" spans="1:8" ht="23.25" customHeight="1" x14ac:dyDescent="0.25">
      <c r="A50" s="42">
        <v>40</v>
      </c>
      <c r="B50" s="56" t="s">
        <v>412</v>
      </c>
      <c r="C50" s="42">
        <v>9</v>
      </c>
      <c r="D50" s="42">
        <v>6</v>
      </c>
      <c r="E50" s="42">
        <v>4</v>
      </c>
      <c r="F50" s="42">
        <v>4</v>
      </c>
      <c r="G50" s="42">
        <f t="shared" si="0"/>
        <v>23</v>
      </c>
      <c r="H50" s="42" t="str">
        <f t="shared" si="1"/>
        <v>Cukup</v>
      </c>
    </row>
    <row r="51" spans="1:8" ht="24" x14ac:dyDescent="0.25">
      <c r="A51" s="42">
        <v>41</v>
      </c>
      <c r="B51" s="56" t="s">
        <v>413</v>
      </c>
      <c r="C51" s="42">
        <v>9</v>
      </c>
      <c r="D51" s="42">
        <v>6</v>
      </c>
      <c r="E51" s="42">
        <v>4</v>
      </c>
      <c r="F51" s="42">
        <v>4</v>
      </c>
      <c r="G51" s="42">
        <f t="shared" si="0"/>
        <v>23</v>
      </c>
      <c r="H51" s="42" t="str">
        <f t="shared" si="1"/>
        <v>Cukup</v>
      </c>
    </row>
    <row r="52" spans="1:8" ht="23.25" customHeight="1" x14ac:dyDescent="0.25">
      <c r="A52" s="42">
        <v>42</v>
      </c>
      <c r="B52" s="56" t="s">
        <v>414</v>
      </c>
      <c r="C52" s="42">
        <v>9</v>
      </c>
      <c r="D52" s="42">
        <v>3</v>
      </c>
      <c r="E52" s="42">
        <v>4</v>
      </c>
      <c r="F52" s="42">
        <v>4</v>
      </c>
      <c r="G52" s="42">
        <f t="shared" si="0"/>
        <v>20</v>
      </c>
      <c r="H52" s="42" t="str">
        <f t="shared" si="1"/>
        <v>Cukup</v>
      </c>
    </row>
    <row r="53" spans="1:8" ht="23.25" customHeight="1" x14ac:dyDescent="0.25">
      <c r="A53" s="42">
        <v>43</v>
      </c>
      <c r="B53" s="56" t="s">
        <v>415</v>
      </c>
      <c r="C53" s="42">
        <v>9</v>
      </c>
      <c r="D53" s="42">
        <v>12</v>
      </c>
      <c r="E53" s="42">
        <v>6</v>
      </c>
      <c r="F53" s="42">
        <v>6</v>
      </c>
      <c r="G53" s="42">
        <f t="shared" si="0"/>
        <v>33</v>
      </c>
      <c r="H53" s="42" t="str">
        <f t="shared" si="1"/>
        <v>Baik</v>
      </c>
    </row>
    <row r="54" spans="1:8" ht="23.25" customHeight="1" x14ac:dyDescent="0.25">
      <c r="A54" s="42">
        <v>44</v>
      </c>
      <c r="B54" s="56" t="s">
        <v>416</v>
      </c>
      <c r="C54" s="42">
        <v>9</v>
      </c>
      <c r="D54" s="42">
        <v>6</v>
      </c>
      <c r="E54" s="42">
        <v>4</v>
      </c>
      <c r="F54" s="42">
        <v>4</v>
      </c>
      <c r="G54" s="42">
        <f t="shared" si="0"/>
        <v>23</v>
      </c>
      <c r="H54" s="42" t="str">
        <f t="shared" si="1"/>
        <v>Cukup</v>
      </c>
    </row>
    <row r="55" spans="1:8" x14ac:dyDescent="0.25">
      <c r="A55" s="42">
        <v>45</v>
      </c>
      <c r="B55" s="56" t="s">
        <v>417</v>
      </c>
      <c r="C55" s="42">
        <v>9</v>
      </c>
      <c r="D55" s="42">
        <v>6</v>
      </c>
      <c r="E55" s="42">
        <v>4</v>
      </c>
      <c r="F55" s="42">
        <v>4</v>
      </c>
      <c r="G55" s="42">
        <f t="shared" si="0"/>
        <v>23</v>
      </c>
      <c r="H55" s="42" t="str">
        <f t="shared" si="1"/>
        <v>Cukup</v>
      </c>
    </row>
    <row r="56" spans="1:8" ht="34.5" customHeight="1" x14ac:dyDescent="0.25">
      <c r="A56" s="42">
        <v>46</v>
      </c>
      <c r="B56" s="56" t="s">
        <v>418</v>
      </c>
      <c r="C56" s="42">
        <v>9</v>
      </c>
      <c r="D56" s="42">
        <v>6</v>
      </c>
      <c r="E56" s="42">
        <v>4</v>
      </c>
      <c r="F56" s="42">
        <v>4</v>
      </c>
      <c r="G56" s="42">
        <f t="shared" si="0"/>
        <v>23</v>
      </c>
      <c r="H56" s="42" t="str">
        <f t="shared" si="1"/>
        <v>Cukup</v>
      </c>
    </row>
    <row r="57" spans="1:8" ht="23.25" customHeight="1" x14ac:dyDescent="0.25">
      <c r="A57" s="42">
        <v>47</v>
      </c>
      <c r="B57" s="56" t="s">
        <v>419</v>
      </c>
      <c r="C57" s="42">
        <v>9</v>
      </c>
      <c r="D57" s="42">
        <v>12</v>
      </c>
      <c r="E57" s="42">
        <v>6</v>
      </c>
      <c r="F57" s="42">
        <v>6</v>
      </c>
      <c r="G57" s="42">
        <f t="shared" si="0"/>
        <v>33</v>
      </c>
      <c r="H57" s="42" t="str">
        <f t="shared" si="1"/>
        <v>Baik</v>
      </c>
    </row>
    <row r="58" spans="1:8" ht="34.5" customHeight="1" x14ac:dyDescent="0.25">
      <c r="A58" s="42">
        <v>48</v>
      </c>
      <c r="B58" s="56" t="s">
        <v>420</v>
      </c>
      <c r="C58" s="42">
        <v>9</v>
      </c>
      <c r="D58" s="42">
        <v>6</v>
      </c>
      <c r="E58" s="42">
        <v>4</v>
      </c>
      <c r="F58" s="42">
        <v>4</v>
      </c>
      <c r="G58" s="42">
        <f t="shared" si="0"/>
        <v>23</v>
      </c>
      <c r="H58" s="42" t="str">
        <f t="shared" si="1"/>
        <v>Cukup</v>
      </c>
    </row>
    <row r="59" spans="1:8" x14ac:dyDescent="0.25">
      <c r="A59" s="42">
        <v>49</v>
      </c>
      <c r="B59" s="65" t="s">
        <v>421</v>
      </c>
      <c r="C59" s="42">
        <v>9</v>
      </c>
      <c r="D59" s="42">
        <v>6</v>
      </c>
      <c r="E59" s="42">
        <v>8</v>
      </c>
      <c r="F59" s="42">
        <v>6</v>
      </c>
      <c r="G59" s="42">
        <f t="shared" si="0"/>
        <v>29</v>
      </c>
      <c r="H59" s="42" t="str">
        <f t="shared" si="1"/>
        <v>Hampir Baik</v>
      </c>
    </row>
    <row r="60" spans="1:8" ht="24" x14ac:dyDescent="0.25">
      <c r="A60" s="42">
        <v>50</v>
      </c>
      <c r="B60" s="56" t="s">
        <v>422</v>
      </c>
      <c r="C60" s="42">
        <v>9</v>
      </c>
      <c r="D60" s="42">
        <v>6</v>
      </c>
      <c r="E60" s="42">
        <v>8</v>
      </c>
      <c r="F60" s="42">
        <v>6</v>
      </c>
      <c r="G60" s="42">
        <f t="shared" si="0"/>
        <v>29</v>
      </c>
      <c r="H60" s="42" t="str">
        <f t="shared" si="1"/>
        <v>Hampir Baik</v>
      </c>
    </row>
    <row r="61" spans="1:8" x14ac:dyDescent="0.25">
      <c r="A61" s="83" t="s">
        <v>11</v>
      </c>
      <c r="B61" s="83"/>
      <c r="C61" s="83"/>
      <c r="D61" s="83"/>
      <c r="E61" s="83"/>
      <c r="F61" s="83"/>
      <c r="G61" s="54">
        <f>MIN(G37:G60,G11:G35)</f>
        <v>20</v>
      </c>
      <c r="H61" s="44"/>
    </row>
    <row r="62" spans="1:8" x14ac:dyDescent="0.25">
      <c r="A62" s="84" t="s">
        <v>12</v>
      </c>
      <c r="B62" s="84"/>
      <c r="C62" s="84"/>
      <c r="D62" s="84"/>
      <c r="E62" s="84"/>
      <c r="F62" s="84"/>
      <c r="G62" s="54">
        <f>MAX(G11:G60)</f>
        <v>40</v>
      </c>
      <c r="H62" s="44"/>
    </row>
    <row r="63" spans="1:8" x14ac:dyDescent="0.25">
      <c r="A63" s="83" t="s">
        <v>13</v>
      </c>
      <c r="B63" s="83"/>
      <c r="C63" s="83"/>
      <c r="D63" s="83"/>
      <c r="E63" s="83"/>
      <c r="F63" s="83"/>
      <c r="G63" s="55">
        <f>AVERAGE(G37:G60,G11:G35)</f>
        <v>26.897959183673468</v>
      </c>
      <c r="H63" s="44"/>
    </row>
  </sheetData>
  <mergeCells count="12">
    <mergeCell ref="A61:F61"/>
    <mergeCell ref="A62:F62"/>
    <mergeCell ref="A63:F63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topLeftCell="A52" workbookViewId="0">
      <selection activeCell="D52" sqref="D52"/>
    </sheetView>
  </sheetViews>
  <sheetFormatPr defaultRowHeight="15" x14ac:dyDescent="0.25"/>
  <cols>
    <col min="1" max="1" width="3.5703125" customWidth="1"/>
    <col min="2" max="2" width="12.28515625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17.7109375" customWidth="1"/>
  </cols>
  <sheetData>
    <row r="2" spans="1:8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8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8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33" t="s">
        <v>372</v>
      </c>
      <c r="B6" s="31"/>
      <c r="C6" s="32"/>
      <c r="E6" s="6"/>
      <c r="F6" s="6"/>
      <c r="G6" s="67" t="s">
        <v>425</v>
      </c>
      <c r="H6" s="6"/>
    </row>
    <row r="8" spans="1:8" x14ac:dyDescent="0.25">
      <c r="A8" s="86" t="s">
        <v>1</v>
      </c>
      <c r="B8" s="86" t="s">
        <v>2</v>
      </c>
      <c r="C8" s="87" t="s">
        <v>3</v>
      </c>
      <c r="D8" s="87"/>
      <c r="E8" s="87"/>
      <c r="F8" s="87"/>
      <c r="G8" s="86" t="s">
        <v>4</v>
      </c>
      <c r="H8" s="86" t="s">
        <v>5</v>
      </c>
    </row>
    <row r="9" spans="1:8" x14ac:dyDescent="0.25">
      <c r="A9" s="86"/>
      <c r="B9" s="86"/>
      <c r="C9" s="87" t="s">
        <v>6</v>
      </c>
      <c r="D9" s="87"/>
      <c r="E9" s="87"/>
      <c r="F9" s="87"/>
      <c r="G9" s="86"/>
      <c r="H9" s="86"/>
    </row>
    <row r="10" spans="1:8" x14ac:dyDescent="0.25">
      <c r="A10" s="86"/>
      <c r="B10" s="86"/>
      <c r="C10" s="46" t="s">
        <v>7</v>
      </c>
      <c r="D10" s="46" t="s">
        <v>8</v>
      </c>
      <c r="E10" s="46" t="s">
        <v>9</v>
      </c>
      <c r="F10" s="46" t="s">
        <v>10</v>
      </c>
      <c r="G10" s="86"/>
      <c r="H10" s="86"/>
    </row>
    <row r="11" spans="1:8" ht="24" x14ac:dyDescent="0.25">
      <c r="A11" s="42">
        <v>1</v>
      </c>
      <c r="B11" s="56" t="s">
        <v>373</v>
      </c>
      <c r="C11" s="47">
        <v>3</v>
      </c>
      <c r="D11" s="47">
        <v>15</v>
      </c>
      <c r="E11" s="47">
        <v>6</v>
      </c>
      <c r="F11" s="47">
        <v>6</v>
      </c>
      <c r="G11" s="47">
        <f>SUM(C11:F11)</f>
        <v>30</v>
      </c>
      <c r="H11" s="42" t="str">
        <f>IF(G11&gt;39,"Sangat Baik",IF(G11&gt;=37.5,"Hampir Sangat Baik",IF(G11&gt;=35,"Lebih Baik",IF(G11&gt;=30,"Baik",IF(G11&gt;=27.5,"Hampir Baik",IF(G11&gt;=25,"Lebih Dari Cukup",IF(G11&gt;=20,"Cukup",IF(G11&gt;=10,"Kurang","Jelek"))))))))</f>
        <v>Baik</v>
      </c>
    </row>
    <row r="12" spans="1:8" x14ac:dyDescent="0.25">
      <c r="A12" s="42">
        <v>2</v>
      </c>
      <c r="B12" s="56" t="s">
        <v>374</v>
      </c>
      <c r="C12" s="47">
        <v>1</v>
      </c>
      <c r="D12" s="47">
        <v>15</v>
      </c>
      <c r="E12" s="47">
        <v>6</v>
      </c>
      <c r="F12" s="47">
        <v>4</v>
      </c>
      <c r="G12" s="47">
        <f t="shared" ref="G12:G60" si="0">SUM(C12:F12)</f>
        <v>26</v>
      </c>
      <c r="H12" s="42" t="str">
        <f t="shared" ref="H12:H60" si="1">IF(G12&gt;39,"Sangat Baik",IF(G12&gt;=37.5,"Hampir Sangat Baik",IF(G12&gt;=35,"Lebih Baik",IF(G12&gt;=30,"Baik",IF(G12&gt;=27.5,"Hampir Baik",IF(G12&gt;=25,"Lebih Dari Cukup",IF(G12&gt;=20,"Cukup",IF(G12&gt;=10,"Kurang","Jelek"))))))))</f>
        <v>Lebih Dari Cukup</v>
      </c>
    </row>
    <row r="13" spans="1:8" x14ac:dyDescent="0.25">
      <c r="A13" s="42">
        <v>3</v>
      </c>
      <c r="B13" s="56" t="s">
        <v>375</v>
      </c>
      <c r="C13" s="47">
        <v>1</v>
      </c>
      <c r="D13" s="47">
        <v>15</v>
      </c>
      <c r="E13" s="47">
        <v>6</v>
      </c>
      <c r="F13" s="47">
        <v>6</v>
      </c>
      <c r="G13" s="47">
        <f t="shared" si="0"/>
        <v>28</v>
      </c>
      <c r="H13" s="42" t="str">
        <f t="shared" si="1"/>
        <v>Hampir Baik</v>
      </c>
    </row>
    <row r="14" spans="1:8" ht="24" x14ac:dyDescent="0.25">
      <c r="A14" s="42">
        <v>4</v>
      </c>
      <c r="B14" s="56" t="s">
        <v>376</v>
      </c>
      <c r="C14" s="47">
        <v>1</v>
      </c>
      <c r="D14" s="47">
        <v>15</v>
      </c>
      <c r="E14" s="47">
        <v>6</v>
      </c>
      <c r="F14" s="47">
        <v>6</v>
      </c>
      <c r="G14" s="47">
        <f t="shared" si="0"/>
        <v>28</v>
      </c>
      <c r="H14" s="42" t="str">
        <f t="shared" si="1"/>
        <v>Hampir Baik</v>
      </c>
    </row>
    <row r="15" spans="1:8" ht="24" x14ac:dyDescent="0.25">
      <c r="A15" s="42">
        <v>5</v>
      </c>
      <c r="B15" s="56" t="s">
        <v>377</v>
      </c>
      <c r="C15" s="47">
        <v>2</v>
      </c>
      <c r="D15" s="47">
        <v>10</v>
      </c>
      <c r="E15" s="47">
        <v>4</v>
      </c>
      <c r="F15" s="47">
        <v>4</v>
      </c>
      <c r="G15" s="47">
        <f t="shared" si="0"/>
        <v>20</v>
      </c>
      <c r="H15" s="42" t="str">
        <f t="shared" si="1"/>
        <v>Cukup</v>
      </c>
    </row>
    <row r="16" spans="1:8" ht="24" x14ac:dyDescent="0.25">
      <c r="A16" s="42">
        <v>6</v>
      </c>
      <c r="B16" s="56" t="s">
        <v>378</v>
      </c>
      <c r="C16" s="47">
        <v>3</v>
      </c>
      <c r="D16" s="47">
        <v>15</v>
      </c>
      <c r="E16" s="47">
        <v>6</v>
      </c>
      <c r="F16" s="47">
        <v>6</v>
      </c>
      <c r="G16" s="47">
        <f t="shared" si="0"/>
        <v>30</v>
      </c>
      <c r="H16" s="42" t="str">
        <f t="shared" si="1"/>
        <v>Baik</v>
      </c>
    </row>
    <row r="17" spans="1:8" ht="24" x14ac:dyDescent="0.25">
      <c r="A17" s="42">
        <v>7</v>
      </c>
      <c r="B17" s="56" t="s">
        <v>379</v>
      </c>
      <c r="C17" s="47">
        <v>5</v>
      </c>
      <c r="D17" s="47">
        <v>5</v>
      </c>
      <c r="E17" s="47">
        <v>5</v>
      </c>
      <c r="F17" s="47">
        <v>5</v>
      </c>
      <c r="G17" s="47">
        <f t="shared" si="0"/>
        <v>20</v>
      </c>
      <c r="H17" s="42" t="str">
        <f t="shared" si="1"/>
        <v>Cukup</v>
      </c>
    </row>
    <row r="18" spans="1:8" x14ac:dyDescent="0.25">
      <c r="A18" s="42">
        <v>8</v>
      </c>
      <c r="B18" s="56" t="s">
        <v>380</v>
      </c>
      <c r="C18" s="47">
        <v>1</v>
      </c>
      <c r="D18" s="47">
        <v>15</v>
      </c>
      <c r="E18" s="47">
        <v>6</v>
      </c>
      <c r="F18" s="47">
        <v>6</v>
      </c>
      <c r="G18" s="47">
        <f t="shared" si="0"/>
        <v>28</v>
      </c>
      <c r="H18" s="42" t="str">
        <f t="shared" si="1"/>
        <v>Hampir Baik</v>
      </c>
    </row>
    <row r="19" spans="1:8" ht="24" x14ac:dyDescent="0.25">
      <c r="A19" s="42">
        <v>9</v>
      </c>
      <c r="B19" s="56" t="s">
        <v>381</v>
      </c>
      <c r="C19" s="47">
        <v>1</v>
      </c>
      <c r="D19" s="47">
        <v>10</v>
      </c>
      <c r="E19" s="47">
        <v>4</v>
      </c>
      <c r="F19" s="47">
        <v>5</v>
      </c>
      <c r="G19" s="47">
        <f t="shared" si="0"/>
        <v>20</v>
      </c>
      <c r="H19" s="42" t="str">
        <f t="shared" si="1"/>
        <v>Cukup</v>
      </c>
    </row>
    <row r="20" spans="1:8" x14ac:dyDescent="0.25">
      <c r="A20" s="42">
        <v>10</v>
      </c>
      <c r="B20" s="56" t="s">
        <v>382</v>
      </c>
      <c r="C20" s="47">
        <v>1</v>
      </c>
      <c r="D20" s="47">
        <v>10</v>
      </c>
      <c r="E20" s="47">
        <v>4</v>
      </c>
      <c r="F20" s="47">
        <v>5</v>
      </c>
      <c r="G20" s="47">
        <f t="shared" si="0"/>
        <v>20</v>
      </c>
      <c r="H20" s="42" t="str">
        <f t="shared" si="1"/>
        <v>Cukup</v>
      </c>
    </row>
    <row r="21" spans="1:8" ht="24" x14ac:dyDescent="0.25">
      <c r="A21" s="42">
        <v>11</v>
      </c>
      <c r="B21" s="56" t="s">
        <v>383</v>
      </c>
      <c r="C21" s="49">
        <v>1</v>
      </c>
      <c r="D21" s="49">
        <v>10</v>
      </c>
      <c r="E21" s="49">
        <v>4</v>
      </c>
      <c r="F21" s="49">
        <v>5</v>
      </c>
      <c r="G21" s="49">
        <f t="shared" si="0"/>
        <v>20</v>
      </c>
      <c r="H21" s="42" t="str">
        <f t="shared" si="1"/>
        <v>Cukup</v>
      </c>
    </row>
    <row r="22" spans="1:8" x14ac:dyDescent="0.25">
      <c r="A22" s="42">
        <v>12</v>
      </c>
      <c r="B22" s="56" t="s">
        <v>384</v>
      </c>
      <c r="C22" s="47">
        <v>1</v>
      </c>
      <c r="D22" s="47">
        <v>10</v>
      </c>
      <c r="E22" s="47">
        <v>4</v>
      </c>
      <c r="F22" s="47">
        <v>5</v>
      </c>
      <c r="G22" s="47">
        <f t="shared" si="0"/>
        <v>20</v>
      </c>
      <c r="H22" s="42" t="str">
        <f t="shared" si="1"/>
        <v>Cukup</v>
      </c>
    </row>
    <row r="23" spans="1:8" ht="24" x14ac:dyDescent="0.25">
      <c r="A23" s="42">
        <v>13</v>
      </c>
      <c r="B23" s="56" t="s">
        <v>385</v>
      </c>
      <c r="C23" s="47">
        <v>5</v>
      </c>
      <c r="D23" s="47">
        <v>5</v>
      </c>
      <c r="E23" s="47">
        <v>5</v>
      </c>
      <c r="F23" s="47">
        <v>5</v>
      </c>
      <c r="G23" s="47">
        <f t="shared" si="0"/>
        <v>20</v>
      </c>
      <c r="H23" s="42" t="str">
        <f t="shared" si="1"/>
        <v>Cukup</v>
      </c>
    </row>
    <row r="24" spans="1:8" ht="24" x14ac:dyDescent="0.25">
      <c r="A24" s="42">
        <v>14</v>
      </c>
      <c r="B24" s="56" t="s">
        <v>386</v>
      </c>
      <c r="C24" s="47">
        <v>2</v>
      </c>
      <c r="D24" s="47">
        <v>10</v>
      </c>
      <c r="E24" s="47">
        <v>4</v>
      </c>
      <c r="F24" s="47">
        <v>4</v>
      </c>
      <c r="G24" s="47">
        <f t="shared" si="0"/>
        <v>20</v>
      </c>
      <c r="H24" s="42" t="str">
        <f t="shared" si="1"/>
        <v>Cukup</v>
      </c>
    </row>
    <row r="25" spans="1:8" x14ac:dyDescent="0.25">
      <c r="A25" s="42">
        <v>15</v>
      </c>
      <c r="B25" s="56" t="s">
        <v>387</v>
      </c>
      <c r="C25" s="47">
        <v>1</v>
      </c>
      <c r="D25" s="47">
        <v>15</v>
      </c>
      <c r="E25" s="47">
        <v>4</v>
      </c>
      <c r="F25" s="47">
        <v>4</v>
      </c>
      <c r="G25" s="47">
        <f t="shared" si="0"/>
        <v>24</v>
      </c>
      <c r="H25" s="42" t="str">
        <f t="shared" si="1"/>
        <v>Cukup</v>
      </c>
    </row>
    <row r="26" spans="1:8" ht="24" x14ac:dyDescent="0.25">
      <c r="A26" s="42">
        <v>16</v>
      </c>
      <c r="B26" s="56" t="s">
        <v>388</v>
      </c>
      <c r="C26" s="49">
        <v>1</v>
      </c>
      <c r="D26" s="49">
        <v>15</v>
      </c>
      <c r="E26" s="49">
        <v>4</v>
      </c>
      <c r="F26" s="49">
        <v>4</v>
      </c>
      <c r="G26" s="49">
        <f t="shared" si="0"/>
        <v>24</v>
      </c>
      <c r="H26" s="42" t="str">
        <f t="shared" si="1"/>
        <v>Cukup</v>
      </c>
    </row>
    <row r="27" spans="1:8" ht="24" x14ac:dyDescent="0.25">
      <c r="A27" s="42">
        <v>17</v>
      </c>
      <c r="B27" s="56" t="s">
        <v>389</v>
      </c>
      <c r="C27" s="47">
        <v>2</v>
      </c>
      <c r="D27" s="47">
        <v>15</v>
      </c>
      <c r="E27" s="47">
        <v>4</v>
      </c>
      <c r="F27" s="47">
        <v>4</v>
      </c>
      <c r="G27" s="47">
        <f t="shared" si="0"/>
        <v>25</v>
      </c>
      <c r="H27" s="42" t="str">
        <f t="shared" si="1"/>
        <v>Lebih Dari Cukup</v>
      </c>
    </row>
    <row r="28" spans="1:8" ht="24" x14ac:dyDescent="0.25">
      <c r="A28" s="42">
        <v>18</v>
      </c>
      <c r="B28" s="56" t="s">
        <v>390</v>
      </c>
      <c r="C28" s="47">
        <v>2</v>
      </c>
      <c r="D28" s="47">
        <v>20</v>
      </c>
      <c r="E28" s="47">
        <v>6</v>
      </c>
      <c r="F28" s="47">
        <v>4</v>
      </c>
      <c r="G28" s="47">
        <f t="shared" si="0"/>
        <v>32</v>
      </c>
      <c r="H28" s="42" t="str">
        <f t="shared" si="1"/>
        <v>Baik</v>
      </c>
    </row>
    <row r="29" spans="1:8" ht="24" x14ac:dyDescent="0.25">
      <c r="A29" s="42">
        <v>19</v>
      </c>
      <c r="B29" s="56" t="s">
        <v>391</v>
      </c>
      <c r="C29" s="47">
        <v>2</v>
      </c>
      <c r="D29" s="47">
        <v>15</v>
      </c>
      <c r="E29" s="47">
        <v>8</v>
      </c>
      <c r="F29" s="47">
        <v>4</v>
      </c>
      <c r="G29" s="47">
        <f t="shared" si="0"/>
        <v>29</v>
      </c>
      <c r="H29" s="42" t="str">
        <f t="shared" si="1"/>
        <v>Hampir Baik</v>
      </c>
    </row>
    <row r="30" spans="1:8" x14ac:dyDescent="0.25">
      <c r="A30" s="42">
        <v>20</v>
      </c>
      <c r="B30" s="56" t="s">
        <v>392</v>
      </c>
      <c r="C30" s="47">
        <v>2</v>
      </c>
      <c r="D30" s="47">
        <v>20</v>
      </c>
      <c r="E30" s="47">
        <v>8</v>
      </c>
      <c r="F30" s="47">
        <v>4</v>
      </c>
      <c r="G30" s="47">
        <f t="shared" si="0"/>
        <v>34</v>
      </c>
      <c r="H30" s="42" t="str">
        <f t="shared" si="1"/>
        <v>Baik</v>
      </c>
    </row>
    <row r="31" spans="1:8" ht="24" x14ac:dyDescent="0.25">
      <c r="A31" s="42">
        <v>21</v>
      </c>
      <c r="B31" s="56" t="s">
        <v>393</v>
      </c>
      <c r="C31" s="47">
        <v>2</v>
      </c>
      <c r="D31" s="47">
        <v>20</v>
      </c>
      <c r="E31" s="47">
        <v>8</v>
      </c>
      <c r="F31" s="47">
        <v>4</v>
      </c>
      <c r="G31" s="47">
        <f t="shared" si="0"/>
        <v>34</v>
      </c>
      <c r="H31" s="42" t="str">
        <f t="shared" si="1"/>
        <v>Baik</v>
      </c>
    </row>
    <row r="32" spans="1:8" ht="24" x14ac:dyDescent="0.25">
      <c r="A32" s="42">
        <v>22</v>
      </c>
      <c r="B32" s="56" t="s">
        <v>394</v>
      </c>
      <c r="C32" s="47">
        <v>1</v>
      </c>
      <c r="D32" s="47">
        <v>20</v>
      </c>
      <c r="E32" s="47">
        <v>8</v>
      </c>
      <c r="F32" s="47">
        <v>4</v>
      </c>
      <c r="G32" s="47">
        <f t="shared" si="0"/>
        <v>33</v>
      </c>
      <c r="H32" s="42" t="str">
        <f t="shared" si="1"/>
        <v>Baik</v>
      </c>
    </row>
    <row r="33" spans="1:8" ht="24" x14ac:dyDescent="0.25">
      <c r="A33" s="42">
        <v>23</v>
      </c>
      <c r="B33" s="56" t="s">
        <v>395</v>
      </c>
      <c r="C33" s="49">
        <v>1</v>
      </c>
      <c r="D33" s="49">
        <v>20</v>
      </c>
      <c r="E33" s="49">
        <v>8</v>
      </c>
      <c r="F33" s="49">
        <v>4</v>
      </c>
      <c r="G33" s="49">
        <f t="shared" si="0"/>
        <v>33</v>
      </c>
      <c r="H33" s="42" t="str">
        <f t="shared" si="1"/>
        <v>Baik</v>
      </c>
    </row>
    <row r="34" spans="1:8" ht="24" x14ac:dyDescent="0.25">
      <c r="A34" s="42">
        <v>24</v>
      </c>
      <c r="B34" s="56" t="s">
        <v>396</v>
      </c>
      <c r="C34" s="47">
        <v>1</v>
      </c>
      <c r="D34" s="47">
        <v>20</v>
      </c>
      <c r="E34" s="47">
        <v>8</v>
      </c>
      <c r="F34" s="47">
        <v>4</v>
      </c>
      <c r="G34" s="47">
        <f t="shared" si="0"/>
        <v>33</v>
      </c>
      <c r="H34" s="42" t="str">
        <f t="shared" si="1"/>
        <v>Baik</v>
      </c>
    </row>
    <row r="35" spans="1:8" ht="24" x14ac:dyDescent="0.25">
      <c r="A35" s="42">
        <v>25</v>
      </c>
      <c r="B35" s="56" t="s">
        <v>397</v>
      </c>
      <c r="C35" s="47">
        <v>1</v>
      </c>
      <c r="D35" s="47">
        <v>20</v>
      </c>
      <c r="E35" s="47">
        <v>8</v>
      </c>
      <c r="F35" s="47">
        <v>4</v>
      </c>
      <c r="G35" s="47">
        <f t="shared" si="0"/>
        <v>33</v>
      </c>
      <c r="H35" s="42" t="str">
        <f t="shared" si="1"/>
        <v>Baik</v>
      </c>
    </row>
    <row r="36" spans="1:8" ht="24" x14ac:dyDescent="0.25">
      <c r="A36" s="52">
        <v>26</v>
      </c>
      <c r="B36" s="57" t="s">
        <v>398</v>
      </c>
      <c r="C36" s="48">
        <v>5</v>
      </c>
      <c r="D36" s="48">
        <v>5</v>
      </c>
      <c r="E36" s="48">
        <v>5</v>
      </c>
      <c r="F36" s="48">
        <v>5</v>
      </c>
      <c r="G36" s="48">
        <f t="shared" si="0"/>
        <v>20</v>
      </c>
      <c r="H36" s="52" t="str">
        <f t="shared" si="1"/>
        <v>Cukup</v>
      </c>
    </row>
    <row r="37" spans="1:8" ht="24" x14ac:dyDescent="0.25">
      <c r="A37" s="42">
        <v>27</v>
      </c>
      <c r="B37" s="56" t="s">
        <v>399</v>
      </c>
      <c r="C37" s="47">
        <v>3</v>
      </c>
      <c r="D37" s="47">
        <v>20</v>
      </c>
      <c r="E37" s="47">
        <v>6</v>
      </c>
      <c r="F37" s="47">
        <v>6</v>
      </c>
      <c r="G37" s="47">
        <f t="shared" si="0"/>
        <v>35</v>
      </c>
      <c r="H37" s="42" t="str">
        <f t="shared" si="1"/>
        <v>Lebih Baik</v>
      </c>
    </row>
    <row r="38" spans="1:8" x14ac:dyDescent="0.25">
      <c r="A38" s="42">
        <v>28</v>
      </c>
      <c r="B38" s="56" t="s">
        <v>400</v>
      </c>
      <c r="C38" s="47">
        <v>1</v>
      </c>
      <c r="D38" s="47">
        <v>10</v>
      </c>
      <c r="E38" s="47">
        <v>4</v>
      </c>
      <c r="F38" s="47">
        <v>5</v>
      </c>
      <c r="G38" s="47">
        <f t="shared" si="0"/>
        <v>20</v>
      </c>
      <c r="H38" s="42" t="str">
        <f t="shared" si="1"/>
        <v>Cukup</v>
      </c>
    </row>
    <row r="39" spans="1:8" x14ac:dyDescent="0.25">
      <c r="A39" s="42">
        <v>29</v>
      </c>
      <c r="B39" s="56" t="s">
        <v>401</v>
      </c>
      <c r="C39" s="47">
        <v>1</v>
      </c>
      <c r="D39" s="47">
        <v>15</v>
      </c>
      <c r="E39" s="47">
        <v>6</v>
      </c>
      <c r="F39" s="47">
        <v>6</v>
      </c>
      <c r="G39" s="47">
        <f t="shared" si="0"/>
        <v>28</v>
      </c>
      <c r="H39" s="42" t="str">
        <f t="shared" si="1"/>
        <v>Hampir Baik</v>
      </c>
    </row>
    <row r="40" spans="1:8" ht="24" x14ac:dyDescent="0.25">
      <c r="A40" s="42">
        <v>30</v>
      </c>
      <c r="B40" s="56" t="s">
        <v>402</v>
      </c>
      <c r="C40" s="47">
        <v>1</v>
      </c>
      <c r="D40" s="47">
        <v>10</v>
      </c>
      <c r="E40" s="47">
        <v>4</v>
      </c>
      <c r="F40" s="47">
        <v>5</v>
      </c>
      <c r="G40" s="47">
        <f t="shared" si="0"/>
        <v>20</v>
      </c>
      <c r="H40" s="42" t="str">
        <f t="shared" si="1"/>
        <v>Cukup</v>
      </c>
    </row>
    <row r="41" spans="1:8" x14ac:dyDescent="0.25">
      <c r="A41" s="42">
        <v>31</v>
      </c>
      <c r="B41" s="56" t="s">
        <v>403</v>
      </c>
      <c r="C41" s="47">
        <v>1</v>
      </c>
      <c r="D41" s="47">
        <v>15</v>
      </c>
      <c r="E41" s="47">
        <v>6</v>
      </c>
      <c r="F41" s="47">
        <v>6</v>
      </c>
      <c r="G41" s="47">
        <f t="shared" si="0"/>
        <v>28</v>
      </c>
      <c r="H41" s="42" t="str">
        <f t="shared" si="1"/>
        <v>Hampir Baik</v>
      </c>
    </row>
    <row r="42" spans="1:8" x14ac:dyDescent="0.25">
      <c r="A42" s="42">
        <v>32</v>
      </c>
      <c r="B42" s="56" t="s">
        <v>404</v>
      </c>
      <c r="C42" s="47">
        <v>1</v>
      </c>
      <c r="D42" s="47">
        <v>15</v>
      </c>
      <c r="E42" s="47">
        <v>6</v>
      </c>
      <c r="F42" s="47">
        <v>6</v>
      </c>
      <c r="G42" s="47">
        <f t="shared" si="0"/>
        <v>28</v>
      </c>
      <c r="H42" s="42" t="str">
        <f t="shared" si="1"/>
        <v>Hampir Baik</v>
      </c>
    </row>
    <row r="43" spans="1:8" ht="37.5" customHeight="1" x14ac:dyDescent="0.25">
      <c r="A43" s="42">
        <v>33</v>
      </c>
      <c r="B43" s="65" t="s">
        <v>405</v>
      </c>
      <c r="C43" s="47">
        <v>1</v>
      </c>
      <c r="D43" s="47">
        <v>15</v>
      </c>
      <c r="E43" s="47">
        <v>6</v>
      </c>
      <c r="F43" s="47">
        <v>4</v>
      </c>
      <c r="G43" s="47">
        <f t="shared" si="0"/>
        <v>26</v>
      </c>
      <c r="H43" s="42" t="str">
        <f t="shared" si="1"/>
        <v>Lebih Dari Cukup</v>
      </c>
    </row>
    <row r="44" spans="1:8" ht="26.25" customHeight="1" x14ac:dyDescent="0.25">
      <c r="A44" s="42">
        <v>34</v>
      </c>
      <c r="B44" s="56" t="s">
        <v>406</v>
      </c>
      <c r="C44" s="47">
        <v>1</v>
      </c>
      <c r="D44" s="47">
        <v>15</v>
      </c>
      <c r="E44" s="47">
        <v>6</v>
      </c>
      <c r="F44" s="47">
        <v>6</v>
      </c>
      <c r="G44" s="47">
        <f t="shared" si="0"/>
        <v>28</v>
      </c>
      <c r="H44" s="42" t="str">
        <f t="shared" si="1"/>
        <v>Hampir Baik</v>
      </c>
    </row>
    <row r="45" spans="1:8" x14ac:dyDescent="0.25">
      <c r="A45" s="42">
        <v>35</v>
      </c>
      <c r="B45" s="56" t="s">
        <v>407</v>
      </c>
      <c r="C45" s="47">
        <v>1</v>
      </c>
      <c r="D45" s="47">
        <v>15</v>
      </c>
      <c r="E45" s="47">
        <v>6</v>
      </c>
      <c r="F45" s="47">
        <v>6</v>
      </c>
      <c r="G45" s="47">
        <f t="shared" si="0"/>
        <v>28</v>
      </c>
      <c r="H45" s="42" t="str">
        <f t="shared" si="1"/>
        <v>Hampir Baik</v>
      </c>
    </row>
    <row r="46" spans="1:8" ht="24" x14ac:dyDescent="0.25">
      <c r="A46" s="42">
        <v>36</v>
      </c>
      <c r="B46" s="56" t="s">
        <v>408</v>
      </c>
      <c r="C46" s="47">
        <v>1</v>
      </c>
      <c r="D46" s="47">
        <v>10</v>
      </c>
      <c r="E46" s="47">
        <v>6</v>
      </c>
      <c r="F46" s="47">
        <v>6</v>
      </c>
      <c r="G46" s="47">
        <f t="shared" si="0"/>
        <v>23</v>
      </c>
      <c r="H46" s="42" t="str">
        <f t="shared" si="1"/>
        <v>Cukup</v>
      </c>
    </row>
    <row r="47" spans="1:8" x14ac:dyDescent="0.25">
      <c r="A47" s="42">
        <v>37</v>
      </c>
      <c r="B47" s="65" t="s">
        <v>409</v>
      </c>
      <c r="C47" s="47">
        <v>5</v>
      </c>
      <c r="D47" s="47">
        <v>5</v>
      </c>
      <c r="E47" s="47">
        <v>5</v>
      </c>
      <c r="F47" s="47">
        <v>5</v>
      </c>
      <c r="G47" s="47">
        <f t="shared" si="0"/>
        <v>20</v>
      </c>
      <c r="H47" s="42" t="str">
        <f t="shared" si="1"/>
        <v>Cukup</v>
      </c>
    </row>
    <row r="48" spans="1:8" x14ac:dyDescent="0.25">
      <c r="A48" s="42">
        <v>38</v>
      </c>
      <c r="B48" s="56" t="s">
        <v>410</v>
      </c>
      <c r="C48" s="47">
        <v>5</v>
      </c>
      <c r="D48" s="47">
        <v>5</v>
      </c>
      <c r="E48" s="47">
        <v>5</v>
      </c>
      <c r="F48" s="47">
        <v>5</v>
      </c>
      <c r="G48" s="47">
        <f t="shared" si="0"/>
        <v>20</v>
      </c>
      <c r="H48" s="42" t="str">
        <f t="shared" si="1"/>
        <v>Cukup</v>
      </c>
    </row>
    <row r="49" spans="1:8" ht="28.5" customHeight="1" x14ac:dyDescent="0.25">
      <c r="A49" s="42">
        <v>39</v>
      </c>
      <c r="B49" s="56" t="s">
        <v>411</v>
      </c>
      <c r="C49" s="47">
        <v>5</v>
      </c>
      <c r="D49" s="47">
        <v>5</v>
      </c>
      <c r="E49" s="47">
        <v>5</v>
      </c>
      <c r="F49" s="47">
        <v>5</v>
      </c>
      <c r="G49" s="47">
        <f t="shared" si="0"/>
        <v>20</v>
      </c>
      <c r="H49" s="42" t="str">
        <f t="shared" si="1"/>
        <v>Cukup</v>
      </c>
    </row>
    <row r="50" spans="1:8" x14ac:dyDescent="0.25">
      <c r="A50" s="42">
        <v>40</v>
      </c>
      <c r="B50" s="56" t="s">
        <v>412</v>
      </c>
      <c r="C50" s="47">
        <v>5</v>
      </c>
      <c r="D50" s="47">
        <v>5</v>
      </c>
      <c r="E50" s="47">
        <v>5</v>
      </c>
      <c r="F50" s="47">
        <v>5</v>
      </c>
      <c r="G50" s="47">
        <f t="shared" si="0"/>
        <v>20</v>
      </c>
      <c r="H50" s="42" t="str">
        <f t="shared" si="1"/>
        <v>Cukup</v>
      </c>
    </row>
    <row r="51" spans="1:8" ht="24.75" customHeight="1" x14ac:dyDescent="0.25">
      <c r="A51" s="42">
        <v>41</v>
      </c>
      <c r="B51" s="56" t="s">
        <v>413</v>
      </c>
      <c r="C51" s="47">
        <v>5</v>
      </c>
      <c r="D51" s="47">
        <v>5</v>
      </c>
      <c r="E51" s="47">
        <v>5</v>
      </c>
      <c r="F51" s="47">
        <v>5</v>
      </c>
      <c r="G51" s="47">
        <f t="shared" si="0"/>
        <v>20</v>
      </c>
      <c r="H51" s="42" t="str">
        <f t="shared" si="1"/>
        <v>Cukup</v>
      </c>
    </row>
    <row r="52" spans="1:8" ht="23.25" customHeight="1" x14ac:dyDescent="0.25">
      <c r="A52" s="42">
        <v>42</v>
      </c>
      <c r="B52" s="56" t="s">
        <v>414</v>
      </c>
      <c r="C52" s="47">
        <v>2</v>
      </c>
      <c r="D52" s="47">
        <v>10</v>
      </c>
      <c r="E52" s="47">
        <v>4</v>
      </c>
      <c r="F52" s="47">
        <v>4</v>
      </c>
      <c r="G52" s="47">
        <f t="shared" si="0"/>
        <v>20</v>
      </c>
      <c r="H52" s="42" t="str">
        <f t="shared" si="1"/>
        <v>Cukup</v>
      </c>
    </row>
    <row r="53" spans="1:8" ht="23.25" customHeight="1" x14ac:dyDescent="0.25">
      <c r="A53" s="42">
        <v>43</v>
      </c>
      <c r="B53" s="56" t="s">
        <v>415</v>
      </c>
      <c r="C53" s="47">
        <v>5</v>
      </c>
      <c r="D53" s="47">
        <v>5</v>
      </c>
      <c r="E53" s="47">
        <v>5</v>
      </c>
      <c r="F53" s="47">
        <v>5</v>
      </c>
      <c r="G53" s="47">
        <f t="shared" si="0"/>
        <v>20</v>
      </c>
      <c r="H53" s="42" t="str">
        <f t="shared" si="1"/>
        <v>Cukup</v>
      </c>
    </row>
    <row r="54" spans="1:8" ht="24" x14ac:dyDescent="0.25">
      <c r="A54" s="42">
        <v>44</v>
      </c>
      <c r="B54" s="56" t="s">
        <v>416</v>
      </c>
      <c r="C54" s="47">
        <v>5</v>
      </c>
      <c r="D54" s="47">
        <v>5</v>
      </c>
      <c r="E54" s="47">
        <v>5</v>
      </c>
      <c r="F54" s="47">
        <v>5</v>
      </c>
      <c r="G54" s="47">
        <f t="shared" si="0"/>
        <v>20</v>
      </c>
      <c r="H54" s="42" t="str">
        <f t="shared" si="1"/>
        <v>Cukup</v>
      </c>
    </row>
    <row r="55" spans="1:8" x14ac:dyDescent="0.25">
      <c r="A55" s="42">
        <v>45</v>
      </c>
      <c r="B55" s="56" t="s">
        <v>417</v>
      </c>
      <c r="C55" s="47">
        <v>3</v>
      </c>
      <c r="D55" s="47">
        <v>15</v>
      </c>
      <c r="E55" s="47">
        <v>6</v>
      </c>
      <c r="F55" s="47">
        <v>4</v>
      </c>
      <c r="G55" s="47">
        <f t="shared" si="0"/>
        <v>28</v>
      </c>
      <c r="H55" s="42" t="str">
        <f t="shared" si="1"/>
        <v>Hampir Baik</v>
      </c>
    </row>
    <row r="56" spans="1:8" ht="24" x14ac:dyDescent="0.25">
      <c r="A56" s="42">
        <v>46</v>
      </c>
      <c r="B56" s="56" t="s">
        <v>418</v>
      </c>
      <c r="C56" s="47">
        <v>3</v>
      </c>
      <c r="D56" s="47">
        <v>10</v>
      </c>
      <c r="E56" s="47">
        <v>4</v>
      </c>
      <c r="F56" s="47">
        <v>4</v>
      </c>
      <c r="G56" s="47">
        <f t="shared" si="0"/>
        <v>21</v>
      </c>
      <c r="H56" s="42" t="str">
        <f t="shared" si="1"/>
        <v>Cukup</v>
      </c>
    </row>
    <row r="57" spans="1:8" ht="24" x14ac:dyDescent="0.25">
      <c r="A57" s="42">
        <v>47</v>
      </c>
      <c r="B57" s="56" t="s">
        <v>419</v>
      </c>
      <c r="C57" s="47">
        <v>2</v>
      </c>
      <c r="D57" s="47">
        <v>10</v>
      </c>
      <c r="E57" s="47">
        <v>4</v>
      </c>
      <c r="F57" s="47">
        <v>4</v>
      </c>
      <c r="G57" s="47">
        <f t="shared" si="0"/>
        <v>20</v>
      </c>
      <c r="H57" s="42" t="str">
        <f t="shared" si="1"/>
        <v>Cukup</v>
      </c>
    </row>
    <row r="58" spans="1:8" ht="24" x14ac:dyDescent="0.25">
      <c r="A58" s="42">
        <v>48</v>
      </c>
      <c r="B58" s="56" t="s">
        <v>420</v>
      </c>
      <c r="C58" s="47">
        <v>5</v>
      </c>
      <c r="D58" s="47">
        <v>5</v>
      </c>
      <c r="E58" s="47">
        <v>5</v>
      </c>
      <c r="F58" s="47">
        <v>5</v>
      </c>
      <c r="G58" s="47">
        <f t="shared" si="0"/>
        <v>20</v>
      </c>
      <c r="H58" s="42" t="str">
        <f t="shared" si="1"/>
        <v>Cukup</v>
      </c>
    </row>
    <row r="59" spans="1:8" x14ac:dyDescent="0.25">
      <c r="A59" s="42">
        <v>49</v>
      </c>
      <c r="B59" s="65" t="s">
        <v>421</v>
      </c>
      <c r="C59" s="47">
        <v>5</v>
      </c>
      <c r="D59" s="47">
        <v>5</v>
      </c>
      <c r="E59" s="47">
        <v>5</v>
      </c>
      <c r="F59" s="47">
        <v>5</v>
      </c>
      <c r="G59" s="47">
        <f t="shared" si="0"/>
        <v>20</v>
      </c>
      <c r="H59" s="42" t="str">
        <f t="shared" si="1"/>
        <v>Cukup</v>
      </c>
    </row>
    <row r="60" spans="1:8" ht="24" x14ac:dyDescent="0.25">
      <c r="A60" s="42">
        <v>50</v>
      </c>
      <c r="B60" s="56" t="s">
        <v>422</v>
      </c>
      <c r="C60" s="47">
        <v>5</v>
      </c>
      <c r="D60" s="47">
        <v>5</v>
      </c>
      <c r="E60" s="47">
        <v>5</v>
      </c>
      <c r="F60" s="47">
        <v>5</v>
      </c>
      <c r="G60" s="47">
        <f t="shared" si="0"/>
        <v>20</v>
      </c>
      <c r="H60" s="42" t="str">
        <f t="shared" si="1"/>
        <v>Cukup</v>
      </c>
    </row>
    <row r="61" spans="1:8" x14ac:dyDescent="0.25">
      <c r="A61" s="107" t="s">
        <v>11</v>
      </c>
      <c r="B61" s="90"/>
      <c r="C61" s="90"/>
      <c r="D61" s="90"/>
      <c r="E61" s="90"/>
      <c r="F61" s="91"/>
      <c r="G61" s="59">
        <f>MIN(G37:G60,G11:G35)</f>
        <v>20</v>
      </c>
    </row>
    <row r="62" spans="1:8" x14ac:dyDescent="0.25">
      <c r="A62" s="89" t="s">
        <v>12</v>
      </c>
      <c r="B62" s="92"/>
      <c r="C62" s="92"/>
      <c r="D62" s="92"/>
      <c r="E62" s="92"/>
      <c r="F62" s="93"/>
      <c r="G62" s="50">
        <f>MAX(G11:G60)</f>
        <v>35</v>
      </c>
    </row>
    <row r="63" spans="1:8" x14ac:dyDescent="0.25">
      <c r="A63" s="88" t="s">
        <v>13</v>
      </c>
      <c r="B63" s="94"/>
      <c r="C63" s="94"/>
      <c r="D63" s="94"/>
      <c r="E63" s="94"/>
      <c r="F63" s="95"/>
      <c r="G63" s="51">
        <f>AVERAGE(G37:G60,G11:G35)</f>
        <v>24.836734693877553</v>
      </c>
    </row>
  </sheetData>
  <mergeCells count="12">
    <mergeCell ref="A61:F61"/>
    <mergeCell ref="A62:F62"/>
    <mergeCell ref="A63:F63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topLeftCell="A55" workbookViewId="0">
      <selection activeCell="A4" sqref="A4:H4"/>
    </sheetView>
  </sheetViews>
  <sheetFormatPr defaultRowHeight="15" x14ac:dyDescent="0.25"/>
  <cols>
    <col min="1" max="1" width="3.5703125" customWidth="1"/>
    <col min="2" max="2" width="11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18" customWidth="1"/>
    <col min="10" max="10" width="3.28515625" customWidth="1"/>
    <col min="11" max="11" width="9.7109375" bestFit="1" customWidth="1"/>
    <col min="12" max="12" width="10.140625" bestFit="1" customWidth="1"/>
    <col min="13" max="13" width="10.42578125" bestFit="1" customWidth="1"/>
    <col min="14" max="14" width="16.5703125" bestFit="1" customWidth="1"/>
  </cols>
  <sheetData>
    <row r="2" spans="1:14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14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14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14" x14ac:dyDescent="0.25">
      <c r="A5" s="2"/>
      <c r="B5" s="2"/>
      <c r="C5" s="2"/>
      <c r="D5" s="2"/>
      <c r="E5" s="2"/>
      <c r="F5" s="2"/>
      <c r="G5" s="2"/>
      <c r="H5" s="2"/>
    </row>
    <row r="6" spans="1:14" x14ac:dyDescent="0.25">
      <c r="A6" s="61" t="s">
        <v>249</v>
      </c>
      <c r="B6" s="33"/>
      <c r="C6" s="43"/>
      <c r="D6" s="44"/>
      <c r="E6" s="45"/>
      <c r="F6" s="44"/>
      <c r="G6" s="33" t="s">
        <v>253</v>
      </c>
      <c r="H6" s="45"/>
    </row>
    <row r="7" spans="1:14" x14ac:dyDescent="0.25">
      <c r="A7" s="44"/>
      <c r="B7" s="44"/>
      <c r="C7" s="44"/>
      <c r="D7" s="44"/>
      <c r="E7" s="44"/>
      <c r="F7" s="44"/>
      <c r="G7" s="44"/>
      <c r="H7" s="44"/>
    </row>
    <row r="8" spans="1:14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</row>
    <row r="9" spans="1:14" x14ac:dyDescent="0.25">
      <c r="A9" s="86"/>
      <c r="B9" s="86"/>
      <c r="C9" s="86" t="s">
        <v>6</v>
      </c>
      <c r="D9" s="86"/>
      <c r="E9" s="86"/>
      <c r="F9" s="86"/>
      <c r="G9" s="86"/>
      <c r="H9" s="86"/>
    </row>
    <row r="10" spans="1:14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</row>
    <row r="11" spans="1:14" ht="24" x14ac:dyDescent="0.25">
      <c r="A11" s="42">
        <v>1</v>
      </c>
      <c r="B11" s="56" t="s">
        <v>199</v>
      </c>
      <c r="C11" s="42">
        <v>16</v>
      </c>
      <c r="D11" s="42">
        <v>30</v>
      </c>
      <c r="E11" s="42">
        <v>16</v>
      </c>
      <c r="F11" s="42">
        <v>20</v>
      </c>
      <c r="G11" s="42">
        <f>SUM(C11:F11)</f>
        <v>82</v>
      </c>
      <c r="H11" s="42" t="str">
        <f>IF(G11&gt;85,"Sangat Baik",IF(G11&gt;=80.6,"Hampir Sangat Baik",IF(G11&gt;=75.6,"Lebih Baik",IF(G11&gt;=70.6,"Baik",IF(G11&gt;=65.6,"Hampir Baik",IF(G11&gt;=60.6,"Lebih Dari Cukup",IF(G11&gt;=50.6,"Cukup",IF(G11&gt;=44.6,"Kurang","Jelek"))))))))</f>
        <v>Hampir Sangat Baik</v>
      </c>
    </row>
    <row r="12" spans="1:14" x14ac:dyDescent="0.25">
      <c r="A12" s="42">
        <v>2</v>
      </c>
      <c r="B12" s="56" t="s">
        <v>200</v>
      </c>
      <c r="C12" s="42">
        <v>24</v>
      </c>
      <c r="D12" s="42">
        <v>30</v>
      </c>
      <c r="E12" s="42">
        <v>16</v>
      </c>
      <c r="F12" s="42">
        <v>15</v>
      </c>
      <c r="G12" s="42">
        <f t="shared" ref="G12:G60" si="0">SUM(C12:F12)</f>
        <v>85</v>
      </c>
      <c r="H12" s="42" t="str">
        <f t="shared" ref="H12:H60" si="1">IF(G12&gt;85,"Sangat Baik",IF(G12&gt;=80.6,"Hampir Sangat Baik",IF(G12&gt;=75.6,"Lebih Baik",IF(G12&gt;=70.6,"Baik",IF(G12&gt;=65.6,"Hampir Baik",IF(G12&gt;=60.6,"Lebih Dari Cukup",IF(G12&gt;=50.6,"Cukup",IF(G12&gt;=44.6,"Kurang","Jelek"))))))))</f>
        <v>Hampir Sangat Baik</v>
      </c>
    </row>
    <row r="13" spans="1:14" ht="24" x14ac:dyDescent="0.25">
      <c r="A13" s="42">
        <v>3</v>
      </c>
      <c r="B13" s="56" t="s">
        <v>201</v>
      </c>
      <c r="C13" s="42">
        <v>20</v>
      </c>
      <c r="D13" s="42">
        <v>30</v>
      </c>
      <c r="E13" s="42">
        <v>16</v>
      </c>
      <c r="F13" s="42">
        <v>20</v>
      </c>
      <c r="G13" s="42">
        <f t="shared" si="0"/>
        <v>86</v>
      </c>
      <c r="H13" s="42" t="str">
        <f t="shared" si="1"/>
        <v>Sangat Baik</v>
      </c>
    </row>
    <row r="14" spans="1:14" ht="24" x14ac:dyDescent="0.25">
      <c r="A14" s="42">
        <v>4</v>
      </c>
      <c r="B14" s="56" t="s">
        <v>202</v>
      </c>
      <c r="C14" s="42">
        <v>24</v>
      </c>
      <c r="D14" s="42">
        <v>30</v>
      </c>
      <c r="E14" s="42">
        <v>12</v>
      </c>
      <c r="F14" s="42">
        <v>20</v>
      </c>
      <c r="G14" s="42">
        <f t="shared" si="0"/>
        <v>86</v>
      </c>
      <c r="H14" s="42" t="str">
        <f t="shared" si="1"/>
        <v>Sangat Baik</v>
      </c>
      <c r="J14" s="24" t="s">
        <v>1</v>
      </c>
      <c r="K14" s="24" t="s">
        <v>166</v>
      </c>
      <c r="L14" s="24" t="s">
        <v>167</v>
      </c>
      <c r="M14" s="24" t="s">
        <v>168</v>
      </c>
      <c r="N14" s="24" t="s">
        <v>169</v>
      </c>
    </row>
    <row r="15" spans="1:14" ht="24" x14ac:dyDescent="0.25">
      <c r="A15" s="42">
        <v>5</v>
      </c>
      <c r="B15" s="56" t="s">
        <v>203</v>
      </c>
      <c r="C15" s="42">
        <v>24</v>
      </c>
      <c r="D15" s="42">
        <v>30</v>
      </c>
      <c r="E15" s="42">
        <v>16</v>
      </c>
      <c r="F15" s="42">
        <v>15</v>
      </c>
      <c r="G15" s="42">
        <f t="shared" si="0"/>
        <v>85</v>
      </c>
      <c r="H15" s="42" t="str">
        <f t="shared" si="1"/>
        <v>Hampir Sangat Baik</v>
      </c>
      <c r="J15" s="25">
        <v>1</v>
      </c>
      <c r="K15" s="26" t="s">
        <v>170</v>
      </c>
      <c r="L15" s="25" t="s">
        <v>171</v>
      </c>
      <c r="M15" s="25">
        <v>4</v>
      </c>
      <c r="N15" s="25" t="s">
        <v>172</v>
      </c>
    </row>
    <row r="16" spans="1:14" x14ac:dyDescent="0.25">
      <c r="A16" s="42">
        <v>6</v>
      </c>
      <c r="B16" s="56" t="s">
        <v>204</v>
      </c>
      <c r="C16" s="42">
        <v>24</v>
      </c>
      <c r="D16" s="42">
        <v>30</v>
      </c>
      <c r="E16" s="42">
        <v>16</v>
      </c>
      <c r="F16" s="42">
        <v>15</v>
      </c>
      <c r="G16" s="42">
        <f t="shared" si="0"/>
        <v>85</v>
      </c>
      <c r="H16" s="42" t="str">
        <f t="shared" si="1"/>
        <v>Hampir Sangat Baik</v>
      </c>
      <c r="J16" s="27">
        <v>2</v>
      </c>
      <c r="K16" s="28" t="s">
        <v>173</v>
      </c>
      <c r="L16" s="27" t="s">
        <v>174</v>
      </c>
      <c r="M16" s="27">
        <v>3.75</v>
      </c>
      <c r="N16" s="27" t="s">
        <v>175</v>
      </c>
    </row>
    <row r="17" spans="1:14" ht="24" x14ac:dyDescent="0.25">
      <c r="A17" s="42">
        <v>7</v>
      </c>
      <c r="B17" s="65" t="s">
        <v>205</v>
      </c>
      <c r="C17" s="42">
        <v>16</v>
      </c>
      <c r="D17" s="42">
        <v>30</v>
      </c>
      <c r="E17" s="42">
        <v>16</v>
      </c>
      <c r="F17" s="42">
        <v>20</v>
      </c>
      <c r="G17" s="42">
        <f t="shared" si="0"/>
        <v>82</v>
      </c>
      <c r="H17" s="42" t="str">
        <f t="shared" si="1"/>
        <v>Hampir Sangat Baik</v>
      </c>
      <c r="J17" s="25">
        <v>3</v>
      </c>
      <c r="K17" s="26" t="s">
        <v>176</v>
      </c>
      <c r="L17" s="25" t="s">
        <v>177</v>
      </c>
      <c r="M17" s="25">
        <v>3.5</v>
      </c>
      <c r="N17" s="25" t="s">
        <v>178</v>
      </c>
    </row>
    <row r="18" spans="1:14" x14ac:dyDescent="0.25">
      <c r="A18" s="42">
        <v>8</v>
      </c>
      <c r="B18" s="56" t="s">
        <v>206</v>
      </c>
      <c r="C18" s="42">
        <v>24</v>
      </c>
      <c r="D18" s="42">
        <v>30</v>
      </c>
      <c r="E18" s="42">
        <v>16</v>
      </c>
      <c r="F18" s="42">
        <v>20</v>
      </c>
      <c r="G18" s="42">
        <f t="shared" si="0"/>
        <v>90</v>
      </c>
      <c r="H18" s="42" t="str">
        <f t="shared" si="1"/>
        <v>Sangat Baik</v>
      </c>
      <c r="J18" s="27">
        <v>4</v>
      </c>
      <c r="K18" s="28" t="s">
        <v>179</v>
      </c>
      <c r="L18" s="27" t="s">
        <v>180</v>
      </c>
      <c r="M18" s="27">
        <v>3</v>
      </c>
      <c r="N18" s="27" t="s">
        <v>181</v>
      </c>
    </row>
    <row r="19" spans="1:14" x14ac:dyDescent="0.25">
      <c r="A19" s="42">
        <v>9</v>
      </c>
      <c r="B19" s="56" t="s">
        <v>207</v>
      </c>
      <c r="C19" s="42">
        <v>24</v>
      </c>
      <c r="D19" s="42">
        <v>30</v>
      </c>
      <c r="E19" s="42">
        <v>16</v>
      </c>
      <c r="F19" s="42">
        <v>20</v>
      </c>
      <c r="G19" s="42">
        <f t="shared" si="0"/>
        <v>90</v>
      </c>
      <c r="H19" s="42" t="str">
        <f t="shared" si="1"/>
        <v>Sangat Baik</v>
      </c>
      <c r="J19" s="25">
        <v>5</v>
      </c>
      <c r="K19" s="26" t="s">
        <v>182</v>
      </c>
      <c r="L19" s="25" t="s">
        <v>183</v>
      </c>
      <c r="M19" s="25">
        <v>2.75</v>
      </c>
      <c r="N19" s="25" t="s">
        <v>184</v>
      </c>
    </row>
    <row r="20" spans="1:14" ht="24" x14ac:dyDescent="0.25">
      <c r="A20" s="42">
        <v>10</v>
      </c>
      <c r="B20" s="56" t="s">
        <v>208</v>
      </c>
      <c r="C20" s="42">
        <v>24</v>
      </c>
      <c r="D20" s="42">
        <v>30</v>
      </c>
      <c r="E20" s="42">
        <v>16</v>
      </c>
      <c r="F20" s="42">
        <v>15</v>
      </c>
      <c r="G20" s="42">
        <f t="shared" si="0"/>
        <v>85</v>
      </c>
      <c r="H20" s="42" t="str">
        <f t="shared" si="1"/>
        <v>Hampir Sangat Baik</v>
      </c>
      <c r="J20" s="27">
        <v>6</v>
      </c>
      <c r="K20" s="28" t="s">
        <v>185</v>
      </c>
      <c r="L20" s="27" t="s">
        <v>186</v>
      </c>
      <c r="M20" s="27">
        <v>2.5</v>
      </c>
      <c r="N20" s="27" t="s">
        <v>187</v>
      </c>
    </row>
    <row r="21" spans="1:14" x14ac:dyDescent="0.25">
      <c r="A21" s="42">
        <v>11</v>
      </c>
      <c r="B21" s="56" t="s">
        <v>209</v>
      </c>
      <c r="C21" s="53">
        <v>24</v>
      </c>
      <c r="D21" s="42">
        <v>30</v>
      </c>
      <c r="E21" s="53">
        <v>12</v>
      </c>
      <c r="F21" s="53">
        <v>20</v>
      </c>
      <c r="G21" s="53">
        <f t="shared" si="0"/>
        <v>86</v>
      </c>
      <c r="H21" s="42" t="str">
        <f t="shared" si="1"/>
        <v>Sangat Baik</v>
      </c>
      <c r="J21" s="25">
        <v>7</v>
      </c>
      <c r="K21" s="26" t="s">
        <v>188</v>
      </c>
      <c r="L21" s="25" t="s">
        <v>189</v>
      </c>
      <c r="M21" s="25">
        <v>2</v>
      </c>
      <c r="N21" s="25" t="s">
        <v>190</v>
      </c>
    </row>
    <row r="22" spans="1:14" ht="24" x14ac:dyDescent="0.25">
      <c r="A22" s="42">
        <v>12</v>
      </c>
      <c r="B22" s="56" t="s">
        <v>210</v>
      </c>
      <c r="C22" s="42">
        <v>24</v>
      </c>
      <c r="D22" s="42">
        <v>30</v>
      </c>
      <c r="E22" s="42">
        <v>12</v>
      </c>
      <c r="F22" s="42">
        <v>20</v>
      </c>
      <c r="G22" s="42">
        <f t="shared" si="0"/>
        <v>86</v>
      </c>
      <c r="H22" s="42" t="str">
        <f t="shared" si="1"/>
        <v>Sangat Baik</v>
      </c>
      <c r="J22" s="27">
        <v>8</v>
      </c>
      <c r="K22" s="28" t="s">
        <v>191</v>
      </c>
      <c r="L22" s="27" t="s">
        <v>192</v>
      </c>
      <c r="M22" s="27">
        <v>1</v>
      </c>
      <c r="N22" s="27" t="s">
        <v>193</v>
      </c>
    </row>
    <row r="23" spans="1:14" ht="24" x14ac:dyDescent="0.25">
      <c r="A23" s="42">
        <v>13</v>
      </c>
      <c r="B23" s="56" t="s">
        <v>211</v>
      </c>
      <c r="C23" s="42">
        <v>24</v>
      </c>
      <c r="D23" s="42">
        <v>30</v>
      </c>
      <c r="E23" s="42">
        <v>16</v>
      </c>
      <c r="F23" s="42">
        <v>15</v>
      </c>
      <c r="G23" s="42">
        <f t="shared" si="0"/>
        <v>85</v>
      </c>
      <c r="H23" s="42" t="str">
        <f t="shared" si="1"/>
        <v>Hampir Sangat Baik</v>
      </c>
      <c r="J23" s="25">
        <v>9</v>
      </c>
      <c r="K23" s="26" t="s">
        <v>194</v>
      </c>
      <c r="L23" s="25" t="s">
        <v>195</v>
      </c>
      <c r="M23" s="25">
        <v>0</v>
      </c>
      <c r="N23" s="25" t="s">
        <v>196</v>
      </c>
    </row>
    <row r="24" spans="1:14" x14ac:dyDescent="0.25">
      <c r="A24" s="42">
        <v>14</v>
      </c>
      <c r="B24" s="56" t="s">
        <v>212</v>
      </c>
      <c r="C24" s="42">
        <v>24</v>
      </c>
      <c r="D24" s="42">
        <v>30</v>
      </c>
      <c r="E24" s="42">
        <v>16</v>
      </c>
      <c r="F24" s="42">
        <v>15</v>
      </c>
      <c r="G24" s="42">
        <f t="shared" si="0"/>
        <v>85</v>
      </c>
      <c r="H24" s="42" t="str">
        <f t="shared" si="1"/>
        <v>Hampir Sangat Baik</v>
      </c>
    </row>
    <row r="25" spans="1:14" x14ac:dyDescent="0.25">
      <c r="A25" s="42">
        <v>15</v>
      </c>
      <c r="B25" s="56" t="s">
        <v>213</v>
      </c>
      <c r="C25" s="42">
        <v>24</v>
      </c>
      <c r="D25" s="42">
        <v>30</v>
      </c>
      <c r="E25" s="42">
        <v>12</v>
      </c>
      <c r="F25" s="42">
        <v>20</v>
      </c>
      <c r="G25" s="42">
        <f t="shared" si="0"/>
        <v>86</v>
      </c>
      <c r="H25" s="42" t="str">
        <f t="shared" si="1"/>
        <v>Sangat Baik</v>
      </c>
    </row>
    <row r="26" spans="1:14" x14ac:dyDescent="0.25">
      <c r="A26" s="42">
        <v>16</v>
      </c>
      <c r="B26" s="56" t="s">
        <v>214</v>
      </c>
      <c r="C26" s="53">
        <v>24</v>
      </c>
      <c r="D26" s="42">
        <v>30</v>
      </c>
      <c r="E26" s="53">
        <v>16</v>
      </c>
      <c r="F26" s="53">
        <v>15</v>
      </c>
      <c r="G26" s="53">
        <f t="shared" si="0"/>
        <v>85</v>
      </c>
      <c r="H26" s="42" t="str">
        <f t="shared" si="1"/>
        <v>Hampir Sangat Baik</v>
      </c>
    </row>
    <row r="27" spans="1:14" ht="24" x14ac:dyDescent="0.25">
      <c r="A27" s="42">
        <v>17</v>
      </c>
      <c r="B27" s="56" t="s">
        <v>215</v>
      </c>
      <c r="C27" s="42">
        <v>24</v>
      </c>
      <c r="D27" s="42">
        <v>30</v>
      </c>
      <c r="E27" s="53">
        <v>16</v>
      </c>
      <c r="F27" s="42">
        <v>20</v>
      </c>
      <c r="G27" s="42">
        <f t="shared" si="0"/>
        <v>90</v>
      </c>
      <c r="H27" s="42" t="str">
        <f t="shared" si="1"/>
        <v>Sangat Baik</v>
      </c>
    </row>
    <row r="28" spans="1:14" x14ac:dyDescent="0.25">
      <c r="A28" s="42">
        <v>18</v>
      </c>
      <c r="B28" s="56" t="s">
        <v>216</v>
      </c>
      <c r="C28" s="42">
        <v>16</v>
      </c>
      <c r="D28" s="42">
        <v>30</v>
      </c>
      <c r="E28" s="53">
        <v>16</v>
      </c>
      <c r="F28" s="42">
        <v>20</v>
      </c>
      <c r="G28" s="42">
        <f t="shared" si="0"/>
        <v>82</v>
      </c>
      <c r="H28" s="42" t="str">
        <f t="shared" si="1"/>
        <v>Hampir Sangat Baik</v>
      </c>
    </row>
    <row r="29" spans="1:14" ht="24" x14ac:dyDescent="0.25">
      <c r="A29" s="42">
        <v>19</v>
      </c>
      <c r="B29" s="56" t="s">
        <v>217</v>
      </c>
      <c r="C29" s="42">
        <v>16</v>
      </c>
      <c r="D29" s="42">
        <v>30</v>
      </c>
      <c r="E29" s="53">
        <v>16</v>
      </c>
      <c r="F29" s="42">
        <v>20</v>
      </c>
      <c r="G29" s="42">
        <f t="shared" si="0"/>
        <v>82</v>
      </c>
      <c r="H29" s="42" t="str">
        <f t="shared" si="1"/>
        <v>Hampir Sangat Baik</v>
      </c>
    </row>
    <row r="30" spans="1:14" x14ac:dyDescent="0.25">
      <c r="A30" s="42">
        <v>20</v>
      </c>
      <c r="B30" s="56" t="s">
        <v>218</v>
      </c>
      <c r="C30" s="42">
        <v>24</v>
      </c>
      <c r="D30" s="42">
        <v>30</v>
      </c>
      <c r="E30" s="53">
        <v>16</v>
      </c>
      <c r="F30" s="42">
        <v>20</v>
      </c>
      <c r="G30" s="42">
        <f t="shared" si="0"/>
        <v>90</v>
      </c>
      <c r="H30" s="42" t="str">
        <f t="shared" si="1"/>
        <v>Sangat Baik</v>
      </c>
    </row>
    <row r="31" spans="1:14" ht="24" x14ac:dyDescent="0.25">
      <c r="A31" s="42">
        <v>21</v>
      </c>
      <c r="B31" s="56" t="s">
        <v>219</v>
      </c>
      <c r="C31" s="42">
        <v>24</v>
      </c>
      <c r="D31" s="42">
        <v>30</v>
      </c>
      <c r="E31" s="53">
        <v>16</v>
      </c>
      <c r="F31" s="42">
        <v>20</v>
      </c>
      <c r="G31" s="42">
        <f t="shared" si="0"/>
        <v>90</v>
      </c>
      <c r="H31" s="42" t="str">
        <f t="shared" si="1"/>
        <v>Sangat Baik</v>
      </c>
    </row>
    <row r="32" spans="1:14" ht="24" x14ac:dyDescent="0.25">
      <c r="A32" s="42">
        <v>22</v>
      </c>
      <c r="B32" s="56" t="s">
        <v>220</v>
      </c>
      <c r="C32" s="42">
        <v>24</v>
      </c>
      <c r="D32" s="42">
        <v>30</v>
      </c>
      <c r="E32" s="53">
        <v>16</v>
      </c>
      <c r="F32" s="42">
        <v>20</v>
      </c>
      <c r="G32" s="42">
        <f t="shared" si="0"/>
        <v>90</v>
      </c>
      <c r="H32" s="42" t="str">
        <f t="shared" si="1"/>
        <v>Sangat Baik</v>
      </c>
    </row>
    <row r="33" spans="1:8" x14ac:dyDescent="0.25">
      <c r="A33" s="42">
        <v>23</v>
      </c>
      <c r="B33" s="56" t="s">
        <v>221</v>
      </c>
      <c r="C33" s="53">
        <v>16</v>
      </c>
      <c r="D33" s="42">
        <v>30</v>
      </c>
      <c r="E33" s="53">
        <v>16</v>
      </c>
      <c r="F33" s="42">
        <v>20</v>
      </c>
      <c r="G33" s="53">
        <f t="shared" si="0"/>
        <v>82</v>
      </c>
      <c r="H33" s="42" t="str">
        <f t="shared" si="1"/>
        <v>Hampir Sangat Baik</v>
      </c>
    </row>
    <row r="34" spans="1:8" ht="24" x14ac:dyDescent="0.25">
      <c r="A34" s="42">
        <v>24</v>
      </c>
      <c r="B34" s="56" t="s">
        <v>222</v>
      </c>
      <c r="C34" s="42">
        <v>24</v>
      </c>
      <c r="D34" s="42">
        <v>30</v>
      </c>
      <c r="E34" s="53">
        <v>16</v>
      </c>
      <c r="F34" s="42">
        <v>20</v>
      </c>
      <c r="G34" s="42">
        <f t="shared" si="0"/>
        <v>90</v>
      </c>
      <c r="H34" s="42" t="str">
        <f t="shared" si="1"/>
        <v>Sangat Baik</v>
      </c>
    </row>
    <row r="35" spans="1:8" x14ac:dyDescent="0.25">
      <c r="A35" s="42">
        <v>25</v>
      </c>
      <c r="B35" s="56" t="s">
        <v>223</v>
      </c>
      <c r="C35" s="42">
        <v>20</v>
      </c>
      <c r="D35" s="42">
        <v>30</v>
      </c>
      <c r="E35" s="42">
        <v>12</v>
      </c>
      <c r="F35" s="42">
        <v>15</v>
      </c>
      <c r="G35" s="42">
        <f t="shared" si="0"/>
        <v>77</v>
      </c>
      <c r="H35" s="42" t="str">
        <f t="shared" si="1"/>
        <v>Lebih Baik</v>
      </c>
    </row>
    <row r="36" spans="1:8" ht="24" x14ac:dyDescent="0.25">
      <c r="A36" s="42">
        <v>26</v>
      </c>
      <c r="B36" s="56" t="s">
        <v>224</v>
      </c>
      <c r="C36" s="42">
        <v>24</v>
      </c>
      <c r="D36" s="42">
        <v>30</v>
      </c>
      <c r="E36" s="42">
        <v>16</v>
      </c>
      <c r="F36" s="42">
        <v>15</v>
      </c>
      <c r="G36" s="42">
        <f t="shared" si="0"/>
        <v>85</v>
      </c>
      <c r="H36" s="42" t="str">
        <f t="shared" si="1"/>
        <v>Hampir Sangat Baik</v>
      </c>
    </row>
    <row r="37" spans="1:8" ht="24" x14ac:dyDescent="0.25">
      <c r="A37" s="42">
        <v>27</v>
      </c>
      <c r="B37" s="56" t="s">
        <v>225</v>
      </c>
      <c r="C37" s="42">
        <v>20</v>
      </c>
      <c r="D37" s="42">
        <v>30</v>
      </c>
      <c r="E37" s="42">
        <v>12</v>
      </c>
      <c r="F37" s="42">
        <v>20</v>
      </c>
      <c r="G37" s="42">
        <f t="shared" si="0"/>
        <v>82</v>
      </c>
      <c r="H37" s="42" t="str">
        <f t="shared" si="1"/>
        <v>Hampir Sangat Baik</v>
      </c>
    </row>
    <row r="38" spans="1:8" x14ac:dyDescent="0.25">
      <c r="A38" s="42">
        <v>28</v>
      </c>
      <c r="B38" s="56" t="s">
        <v>226</v>
      </c>
      <c r="C38" s="42">
        <v>24</v>
      </c>
      <c r="D38" s="42">
        <v>30</v>
      </c>
      <c r="E38" s="42">
        <v>12</v>
      </c>
      <c r="F38" s="42">
        <v>20</v>
      </c>
      <c r="G38" s="42">
        <f t="shared" si="0"/>
        <v>86</v>
      </c>
      <c r="H38" s="42" t="str">
        <f t="shared" si="1"/>
        <v>Sangat Baik</v>
      </c>
    </row>
    <row r="39" spans="1:8" ht="24" x14ac:dyDescent="0.25">
      <c r="A39" s="42">
        <v>29</v>
      </c>
      <c r="B39" s="56" t="s">
        <v>227</v>
      </c>
      <c r="C39" s="42">
        <v>24</v>
      </c>
      <c r="D39" s="42">
        <v>30</v>
      </c>
      <c r="E39" s="42">
        <v>12</v>
      </c>
      <c r="F39" s="42">
        <v>20</v>
      </c>
      <c r="G39" s="42">
        <f t="shared" si="0"/>
        <v>86</v>
      </c>
      <c r="H39" s="42" t="str">
        <f t="shared" si="1"/>
        <v>Sangat Baik</v>
      </c>
    </row>
    <row r="40" spans="1:8" ht="24" x14ac:dyDescent="0.25">
      <c r="A40" s="42">
        <v>30</v>
      </c>
      <c r="B40" s="56" t="s">
        <v>228</v>
      </c>
      <c r="C40" s="42">
        <v>24</v>
      </c>
      <c r="D40" s="42">
        <v>30</v>
      </c>
      <c r="E40" s="42">
        <v>12</v>
      </c>
      <c r="F40" s="42">
        <v>20</v>
      </c>
      <c r="G40" s="42">
        <f t="shared" si="0"/>
        <v>86</v>
      </c>
      <c r="H40" s="42" t="str">
        <f t="shared" si="1"/>
        <v>Sangat Baik</v>
      </c>
    </row>
    <row r="41" spans="1:8" ht="36" x14ac:dyDescent="0.25">
      <c r="A41" s="42">
        <v>31</v>
      </c>
      <c r="B41" s="56" t="s">
        <v>229</v>
      </c>
      <c r="C41" s="42">
        <v>24</v>
      </c>
      <c r="D41" s="42">
        <v>30</v>
      </c>
      <c r="E41" s="42">
        <v>12</v>
      </c>
      <c r="F41" s="42">
        <v>20</v>
      </c>
      <c r="G41" s="42">
        <f t="shared" si="0"/>
        <v>86</v>
      </c>
      <c r="H41" s="42" t="str">
        <f t="shared" si="1"/>
        <v>Sangat Baik</v>
      </c>
    </row>
    <row r="42" spans="1:8" ht="24" x14ac:dyDescent="0.25">
      <c r="A42" s="42">
        <v>32</v>
      </c>
      <c r="B42" s="56" t="s">
        <v>230</v>
      </c>
      <c r="C42" s="42">
        <v>24</v>
      </c>
      <c r="D42" s="42">
        <v>30</v>
      </c>
      <c r="E42" s="42">
        <v>12</v>
      </c>
      <c r="F42" s="42">
        <v>20</v>
      </c>
      <c r="G42" s="42">
        <f t="shared" si="0"/>
        <v>86</v>
      </c>
      <c r="H42" s="42" t="str">
        <f t="shared" si="1"/>
        <v>Sangat Baik</v>
      </c>
    </row>
    <row r="43" spans="1:8" x14ac:dyDescent="0.25">
      <c r="A43" s="42">
        <v>33</v>
      </c>
      <c r="B43" s="56" t="s">
        <v>231</v>
      </c>
      <c r="C43" s="42">
        <v>16</v>
      </c>
      <c r="D43" s="42">
        <v>30</v>
      </c>
      <c r="E43" s="42">
        <v>16</v>
      </c>
      <c r="F43" s="42">
        <v>20</v>
      </c>
      <c r="G43" s="42">
        <f t="shared" si="0"/>
        <v>82</v>
      </c>
      <c r="H43" s="42" t="str">
        <f t="shared" si="1"/>
        <v>Hampir Sangat Baik</v>
      </c>
    </row>
    <row r="44" spans="1:8" ht="24" x14ac:dyDescent="0.25">
      <c r="A44" s="42">
        <v>34</v>
      </c>
      <c r="B44" s="56" t="s">
        <v>232</v>
      </c>
      <c r="C44" s="42">
        <v>24</v>
      </c>
      <c r="D44" s="42">
        <v>30</v>
      </c>
      <c r="E44" s="42">
        <v>12</v>
      </c>
      <c r="F44" s="42">
        <v>20</v>
      </c>
      <c r="G44" s="42">
        <f t="shared" si="0"/>
        <v>86</v>
      </c>
      <c r="H44" s="42" t="str">
        <f t="shared" si="1"/>
        <v>Sangat Baik</v>
      </c>
    </row>
    <row r="45" spans="1:8" ht="24" x14ac:dyDescent="0.25">
      <c r="A45" s="42">
        <v>35</v>
      </c>
      <c r="B45" s="56" t="s">
        <v>233</v>
      </c>
      <c r="C45" s="42">
        <v>20</v>
      </c>
      <c r="D45" s="42">
        <v>30</v>
      </c>
      <c r="E45" s="42">
        <v>16</v>
      </c>
      <c r="F45" s="42">
        <v>20</v>
      </c>
      <c r="G45" s="42">
        <f t="shared" si="0"/>
        <v>86</v>
      </c>
      <c r="H45" s="42" t="str">
        <f t="shared" si="1"/>
        <v>Sangat Baik</v>
      </c>
    </row>
    <row r="46" spans="1:8" ht="36" x14ac:dyDescent="0.25">
      <c r="A46" s="42">
        <v>36</v>
      </c>
      <c r="B46" s="56" t="s">
        <v>234</v>
      </c>
      <c r="C46" s="42">
        <v>24</v>
      </c>
      <c r="D46" s="42">
        <v>30</v>
      </c>
      <c r="E46" s="42">
        <v>12</v>
      </c>
      <c r="F46" s="42">
        <v>20</v>
      </c>
      <c r="G46" s="42">
        <f t="shared" si="0"/>
        <v>86</v>
      </c>
      <c r="H46" s="42" t="str">
        <f t="shared" si="1"/>
        <v>Sangat Baik</v>
      </c>
    </row>
    <row r="47" spans="1:8" x14ac:dyDescent="0.25">
      <c r="A47" s="42">
        <v>37</v>
      </c>
      <c r="B47" s="56" t="s">
        <v>235</v>
      </c>
      <c r="C47" s="42">
        <v>24</v>
      </c>
      <c r="D47" s="42">
        <v>30</v>
      </c>
      <c r="E47" s="42">
        <v>16</v>
      </c>
      <c r="F47" s="42">
        <v>15</v>
      </c>
      <c r="G47" s="42">
        <f t="shared" si="0"/>
        <v>85</v>
      </c>
      <c r="H47" s="42" t="str">
        <f t="shared" si="1"/>
        <v>Hampir Sangat Baik</v>
      </c>
    </row>
    <row r="48" spans="1:8" ht="24" x14ac:dyDescent="0.25">
      <c r="A48" s="42">
        <v>38</v>
      </c>
      <c r="B48" s="56" t="s">
        <v>236</v>
      </c>
      <c r="C48" s="42">
        <v>24</v>
      </c>
      <c r="D48" s="42">
        <v>30</v>
      </c>
      <c r="E48" s="42">
        <v>16</v>
      </c>
      <c r="F48" s="42">
        <v>15</v>
      </c>
      <c r="G48" s="42">
        <f t="shared" si="0"/>
        <v>85</v>
      </c>
      <c r="H48" s="42" t="str">
        <f t="shared" si="1"/>
        <v>Hampir Sangat Baik</v>
      </c>
    </row>
    <row r="49" spans="1:8" ht="24" x14ac:dyDescent="0.25">
      <c r="A49" s="42">
        <v>39</v>
      </c>
      <c r="B49" s="56" t="s">
        <v>237</v>
      </c>
      <c r="C49" s="42">
        <v>16</v>
      </c>
      <c r="D49" s="42">
        <v>30</v>
      </c>
      <c r="E49" s="42">
        <v>16</v>
      </c>
      <c r="F49" s="42">
        <v>20</v>
      </c>
      <c r="G49" s="42">
        <f t="shared" si="0"/>
        <v>82</v>
      </c>
      <c r="H49" s="42" t="str">
        <f t="shared" si="1"/>
        <v>Hampir Sangat Baik</v>
      </c>
    </row>
    <row r="50" spans="1:8" ht="24" x14ac:dyDescent="0.25">
      <c r="A50" s="42">
        <v>40</v>
      </c>
      <c r="B50" s="56" t="s">
        <v>238</v>
      </c>
      <c r="C50" s="42">
        <v>20</v>
      </c>
      <c r="D50" s="42">
        <v>40</v>
      </c>
      <c r="E50" s="42">
        <v>16</v>
      </c>
      <c r="F50" s="42">
        <v>15</v>
      </c>
      <c r="G50" s="42">
        <f t="shared" si="0"/>
        <v>91</v>
      </c>
      <c r="H50" s="42" t="str">
        <f t="shared" si="1"/>
        <v>Sangat Baik</v>
      </c>
    </row>
    <row r="51" spans="1:8" ht="24" x14ac:dyDescent="0.25">
      <c r="A51" s="42">
        <v>41</v>
      </c>
      <c r="B51" s="56" t="s">
        <v>239</v>
      </c>
      <c r="C51" s="42">
        <v>24</v>
      </c>
      <c r="D51" s="42">
        <v>40</v>
      </c>
      <c r="E51" s="42">
        <v>16</v>
      </c>
      <c r="F51" s="42">
        <v>15</v>
      </c>
      <c r="G51" s="42">
        <f t="shared" si="0"/>
        <v>95</v>
      </c>
      <c r="H51" s="42" t="str">
        <f t="shared" si="1"/>
        <v>Sangat Baik</v>
      </c>
    </row>
    <row r="52" spans="1:8" ht="24" x14ac:dyDescent="0.25">
      <c r="A52" s="42">
        <v>42</v>
      </c>
      <c r="B52" s="56" t="s">
        <v>240</v>
      </c>
      <c r="C52" s="42">
        <v>16</v>
      </c>
      <c r="D52" s="42">
        <v>30</v>
      </c>
      <c r="E52" s="42">
        <v>16</v>
      </c>
      <c r="F52" s="42">
        <v>20</v>
      </c>
      <c r="G52" s="42">
        <f t="shared" si="0"/>
        <v>82</v>
      </c>
      <c r="H52" s="42" t="str">
        <f t="shared" si="1"/>
        <v>Hampir Sangat Baik</v>
      </c>
    </row>
    <row r="53" spans="1:8" ht="24" x14ac:dyDescent="0.25">
      <c r="A53" s="42">
        <v>43</v>
      </c>
      <c r="B53" s="56" t="s">
        <v>241</v>
      </c>
      <c r="C53" s="42">
        <v>24</v>
      </c>
      <c r="D53" s="42">
        <v>30</v>
      </c>
      <c r="E53" s="42">
        <v>16</v>
      </c>
      <c r="F53" s="42">
        <v>15</v>
      </c>
      <c r="G53" s="42">
        <f t="shared" si="0"/>
        <v>85</v>
      </c>
      <c r="H53" s="42" t="str">
        <f t="shared" si="1"/>
        <v>Hampir Sangat Baik</v>
      </c>
    </row>
    <row r="54" spans="1:8" ht="24" x14ac:dyDescent="0.25">
      <c r="A54" s="42">
        <v>44</v>
      </c>
      <c r="B54" s="56" t="s">
        <v>242</v>
      </c>
      <c r="C54" s="42">
        <v>16</v>
      </c>
      <c r="D54" s="42">
        <v>30</v>
      </c>
      <c r="E54" s="42">
        <v>16</v>
      </c>
      <c r="F54" s="42">
        <v>20</v>
      </c>
      <c r="G54" s="42">
        <f t="shared" si="0"/>
        <v>82</v>
      </c>
      <c r="H54" s="42" t="str">
        <f t="shared" si="1"/>
        <v>Hampir Sangat Baik</v>
      </c>
    </row>
    <row r="55" spans="1:8" ht="36" x14ac:dyDescent="0.25">
      <c r="A55" s="42">
        <v>45</v>
      </c>
      <c r="B55" s="56" t="s">
        <v>243</v>
      </c>
      <c r="C55" s="42">
        <v>18</v>
      </c>
      <c r="D55" s="42">
        <v>30</v>
      </c>
      <c r="E55" s="42">
        <v>12</v>
      </c>
      <c r="F55" s="42">
        <v>15</v>
      </c>
      <c r="G55" s="42">
        <f t="shared" si="0"/>
        <v>75</v>
      </c>
      <c r="H55" s="42" t="str">
        <f t="shared" si="1"/>
        <v>Baik</v>
      </c>
    </row>
    <row r="56" spans="1:8" ht="24" x14ac:dyDescent="0.25">
      <c r="A56" s="42">
        <v>46</v>
      </c>
      <c r="B56" s="56" t="s">
        <v>244</v>
      </c>
      <c r="C56" s="42">
        <v>18</v>
      </c>
      <c r="D56" s="42">
        <v>30</v>
      </c>
      <c r="E56" s="42">
        <v>12</v>
      </c>
      <c r="F56" s="42">
        <v>20</v>
      </c>
      <c r="G56" s="42">
        <f t="shared" si="0"/>
        <v>80</v>
      </c>
      <c r="H56" s="42" t="str">
        <f t="shared" si="1"/>
        <v>Lebih Baik</v>
      </c>
    </row>
    <row r="57" spans="1:8" x14ac:dyDescent="0.25">
      <c r="A57" s="42">
        <v>47</v>
      </c>
      <c r="B57" s="56" t="s">
        <v>245</v>
      </c>
      <c r="C57" s="42">
        <v>24</v>
      </c>
      <c r="D57" s="42">
        <v>30</v>
      </c>
      <c r="E57" s="42">
        <v>16</v>
      </c>
      <c r="F57" s="42">
        <v>15</v>
      </c>
      <c r="G57" s="42">
        <f t="shared" si="0"/>
        <v>85</v>
      </c>
      <c r="H57" s="42" t="str">
        <f t="shared" si="1"/>
        <v>Hampir Sangat Baik</v>
      </c>
    </row>
    <row r="58" spans="1:8" x14ac:dyDescent="0.25">
      <c r="A58" s="42">
        <v>48</v>
      </c>
      <c r="B58" s="56" t="s">
        <v>246</v>
      </c>
      <c r="C58" s="42">
        <v>24</v>
      </c>
      <c r="D58" s="42">
        <v>30</v>
      </c>
      <c r="E58" s="42">
        <v>12</v>
      </c>
      <c r="F58" s="42">
        <v>20</v>
      </c>
      <c r="G58" s="42">
        <f t="shared" si="0"/>
        <v>86</v>
      </c>
      <c r="H58" s="42" t="str">
        <f t="shared" si="1"/>
        <v>Sangat Baik</v>
      </c>
    </row>
    <row r="59" spans="1:8" x14ac:dyDescent="0.25">
      <c r="A59" s="42">
        <v>49</v>
      </c>
      <c r="B59" s="65" t="s">
        <v>247</v>
      </c>
      <c r="C59" s="42">
        <v>24</v>
      </c>
      <c r="D59" s="42">
        <v>30</v>
      </c>
      <c r="E59" s="42">
        <v>16</v>
      </c>
      <c r="F59" s="42">
        <v>15</v>
      </c>
      <c r="G59" s="42">
        <f t="shared" si="0"/>
        <v>85</v>
      </c>
      <c r="H59" s="42" t="str">
        <f t="shared" si="1"/>
        <v>Hampir Sangat Baik</v>
      </c>
    </row>
    <row r="60" spans="1:8" x14ac:dyDescent="0.25">
      <c r="A60" s="42">
        <v>50</v>
      </c>
      <c r="B60" s="56" t="s">
        <v>248</v>
      </c>
      <c r="C60" s="42">
        <v>16</v>
      </c>
      <c r="D60" s="42">
        <v>30</v>
      </c>
      <c r="E60" s="42">
        <v>16</v>
      </c>
      <c r="F60" s="42">
        <v>20</v>
      </c>
      <c r="G60" s="42">
        <f t="shared" si="0"/>
        <v>82</v>
      </c>
      <c r="H60" s="42" t="str">
        <f t="shared" si="1"/>
        <v>Hampir Sangat Baik</v>
      </c>
    </row>
    <row r="61" spans="1:8" x14ac:dyDescent="0.25">
      <c r="A61" s="88" t="s">
        <v>11</v>
      </c>
      <c r="B61" s="90"/>
      <c r="C61" s="90"/>
      <c r="D61" s="90"/>
      <c r="E61" s="90"/>
      <c r="F61" s="91"/>
      <c r="G61" s="64">
        <f>MIN(G11:G60)</f>
        <v>75</v>
      </c>
      <c r="H61" s="44"/>
    </row>
    <row r="62" spans="1:8" x14ac:dyDescent="0.25">
      <c r="A62" s="89" t="s">
        <v>12</v>
      </c>
      <c r="B62" s="92"/>
      <c r="C62" s="92"/>
      <c r="D62" s="92"/>
      <c r="E62" s="92"/>
      <c r="F62" s="93"/>
      <c r="G62" s="54">
        <f>MAX(G11:G60)</f>
        <v>95</v>
      </c>
      <c r="H62" s="44"/>
    </row>
    <row r="63" spans="1:8" x14ac:dyDescent="0.25">
      <c r="A63" s="88" t="s">
        <v>13</v>
      </c>
      <c r="B63" s="94"/>
      <c r="C63" s="94"/>
      <c r="D63" s="94"/>
      <c r="E63" s="94"/>
      <c r="F63" s="95"/>
      <c r="G63" s="55">
        <f>AVERAGE(G11:G60)</f>
        <v>85.18</v>
      </c>
      <c r="H63" s="44"/>
    </row>
  </sheetData>
  <mergeCells count="12">
    <mergeCell ref="A61:F61"/>
    <mergeCell ref="A62:F62"/>
    <mergeCell ref="A63:F63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topLeftCell="A4" workbookViewId="0">
      <selection activeCell="J14" sqref="J14:N23"/>
    </sheetView>
  </sheetViews>
  <sheetFormatPr defaultRowHeight="15" x14ac:dyDescent="0.25"/>
  <cols>
    <col min="1" max="1" width="3.5703125" customWidth="1"/>
    <col min="2" max="2" width="10.5703125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13.85546875" bestFit="1" customWidth="1"/>
    <col min="10" max="10" width="3.28515625" customWidth="1"/>
    <col min="11" max="11" width="9.7109375" bestFit="1" customWidth="1"/>
    <col min="12" max="12" width="10.140625" bestFit="1" customWidth="1"/>
    <col min="13" max="13" width="10.42578125" bestFit="1" customWidth="1"/>
    <col min="14" max="14" width="16.5703125" bestFit="1" customWidth="1"/>
  </cols>
  <sheetData>
    <row r="2" spans="1:14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14" x14ac:dyDescent="0.25">
      <c r="A3" s="104" t="s">
        <v>14</v>
      </c>
      <c r="B3" s="104"/>
      <c r="C3" s="104"/>
      <c r="D3" s="104"/>
      <c r="E3" s="104"/>
      <c r="F3" s="104"/>
      <c r="G3" s="104"/>
      <c r="H3" s="104"/>
    </row>
    <row r="4" spans="1:14" x14ac:dyDescent="0.25">
      <c r="A4" s="1"/>
      <c r="B4" s="1"/>
      <c r="C4" s="1"/>
      <c r="D4" s="1"/>
      <c r="E4" s="1"/>
      <c r="F4" s="1"/>
      <c r="G4" s="1"/>
      <c r="H4" s="1"/>
    </row>
    <row r="5" spans="1:14" x14ac:dyDescent="0.25">
      <c r="A5" s="2" t="s">
        <v>15</v>
      </c>
      <c r="B5" s="2"/>
      <c r="C5" s="2"/>
      <c r="D5" s="2"/>
      <c r="E5" s="2"/>
      <c r="F5" s="2"/>
      <c r="G5" s="2"/>
      <c r="H5" s="2"/>
    </row>
    <row r="6" spans="1:14" x14ac:dyDescent="0.25">
      <c r="A6" s="3" t="s">
        <v>66</v>
      </c>
      <c r="B6" s="4"/>
      <c r="C6" s="5"/>
      <c r="E6" s="6"/>
      <c r="F6" s="6"/>
      <c r="G6" s="6"/>
      <c r="H6" s="6"/>
    </row>
    <row r="8" spans="1:14" x14ac:dyDescent="0.25">
      <c r="A8" s="105" t="s">
        <v>1</v>
      </c>
      <c r="B8" s="105" t="s">
        <v>2</v>
      </c>
      <c r="C8" s="106" t="s">
        <v>3</v>
      </c>
      <c r="D8" s="106"/>
      <c r="E8" s="106"/>
      <c r="F8" s="106"/>
      <c r="G8" s="105" t="s">
        <v>4</v>
      </c>
      <c r="H8" s="105" t="s">
        <v>5</v>
      </c>
    </row>
    <row r="9" spans="1:14" x14ac:dyDescent="0.25">
      <c r="A9" s="105"/>
      <c r="B9" s="105"/>
      <c r="C9" s="106" t="s">
        <v>6</v>
      </c>
      <c r="D9" s="106"/>
      <c r="E9" s="106"/>
      <c r="F9" s="106"/>
      <c r="G9" s="105"/>
      <c r="H9" s="105"/>
    </row>
    <row r="10" spans="1:14" x14ac:dyDescent="0.25">
      <c r="A10" s="105"/>
      <c r="B10" s="105"/>
      <c r="C10" s="7" t="s">
        <v>7</v>
      </c>
      <c r="D10" s="7" t="s">
        <v>8</v>
      </c>
      <c r="E10" s="7" t="s">
        <v>9</v>
      </c>
      <c r="F10" s="7" t="s">
        <v>10</v>
      </c>
      <c r="G10" s="105"/>
      <c r="H10" s="105"/>
    </row>
    <row r="11" spans="1:14" ht="22.5" x14ac:dyDescent="0.25">
      <c r="A11" s="20">
        <v>1</v>
      </c>
      <c r="B11" s="8" t="s">
        <v>16</v>
      </c>
      <c r="C11" s="9"/>
      <c r="D11" s="9"/>
      <c r="E11" s="9"/>
      <c r="F11" s="9"/>
      <c r="G11" s="9">
        <f>SUM(C11:F11)</f>
        <v>0</v>
      </c>
      <c r="H11" s="9"/>
    </row>
    <row r="12" spans="1:14" x14ac:dyDescent="0.25">
      <c r="A12" s="20">
        <v>2</v>
      </c>
      <c r="B12" s="8" t="s">
        <v>63</v>
      </c>
      <c r="C12" s="9"/>
      <c r="D12" s="9"/>
      <c r="E12" s="9"/>
      <c r="F12" s="9"/>
      <c r="G12" s="9">
        <f t="shared" ref="G12:G60" si="0">SUM(C12:F12)</f>
        <v>0</v>
      </c>
      <c r="H12" s="9"/>
    </row>
    <row r="13" spans="1:14" ht="22.5" x14ac:dyDescent="0.25">
      <c r="A13" s="20">
        <v>3</v>
      </c>
      <c r="B13" s="8" t="s">
        <v>17</v>
      </c>
      <c r="C13" s="9"/>
      <c r="D13" s="9"/>
      <c r="E13" s="9"/>
      <c r="F13" s="9"/>
      <c r="G13" s="9">
        <f t="shared" si="0"/>
        <v>0</v>
      </c>
      <c r="H13" s="9"/>
    </row>
    <row r="14" spans="1:14" ht="22.5" x14ac:dyDescent="0.25">
      <c r="A14" s="20">
        <v>4</v>
      </c>
      <c r="B14" s="8" t="s">
        <v>18</v>
      </c>
      <c r="C14" s="9"/>
      <c r="D14" s="9"/>
      <c r="E14" s="9"/>
      <c r="F14" s="9"/>
      <c r="G14" s="9">
        <f t="shared" si="0"/>
        <v>0</v>
      </c>
      <c r="H14" s="9"/>
      <c r="J14" s="24" t="s">
        <v>1</v>
      </c>
      <c r="K14" s="24" t="s">
        <v>166</v>
      </c>
      <c r="L14" s="24" t="s">
        <v>167</v>
      </c>
      <c r="M14" s="24" t="s">
        <v>168</v>
      </c>
      <c r="N14" s="24" t="s">
        <v>169</v>
      </c>
    </row>
    <row r="15" spans="1:14" ht="22.5" x14ac:dyDescent="0.25">
      <c r="A15" s="20">
        <v>5</v>
      </c>
      <c r="B15" s="8" t="s">
        <v>19</v>
      </c>
      <c r="C15" s="9"/>
      <c r="D15" s="9"/>
      <c r="E15" s="9"/>
      <c r="F15" s="9"/>
      <c r="G15" s="9">
        <f t="shared" si="0"/>
        <v>0</v>
      </c>
      <c r="H15" s="9"/>
      <c r="J15" s="25">
        <v>1</v>
      </c>
      <c r="K15" s="26" t="s">
        <v>170</v>
      </c>
      <c r="L15" s="25" t="s">
        <v>171</v>
      </c>
      <c r="M15" s="25">
        <v>4</v>
      </c>
      <c r="N15" s="25" t="s">
        <v>172</v>
      </c>
    </row>
    <row r="16" spans="1:14" x14ac:dyDescent="0.25">
      <c r="A16" s="20">
        <v>6</v>
      </c>
      <c r="B16" s="8" t="s">
        <v>20</v>
      </c>
      <c r="C16" s="9"/>
      <c r="D16" s="9"/>
      <c r="E16" s="9"/>
      <c r="F16" s="9"/>
      <c r="G16" s="9">
        <f t="shared" si="0"/>
        <v>0</v>
      </c>
      <c r="H16" s="9"/>
      <c r="J16" s="27">
        <v>2</v>
      </c>
      <c r="K16" s="28" t="s">
        <v>173</v>
      </c>
      <c r="L16" s="27" t="s">
        <v>174</v>
      </c>
      <c r="M16" s="27">
        <v>3.75</v>
      </c>
      <c r="N16" s="27" t="s">
        <v>175</v>
      </c>
    </row>
    <row r="17" spans="1:14" ht="22.5" x14ac:dyDescent="0.25">
      <c r="A17" s="20">
        <v>7</v>
      </c>
      <c r="B17" s="8" t="s">
        <v>21</v>
      </c>
      <c r="C17" s="9"/>
      <c r="D17" s="9"/>
      <c r="E17" s="9"/>
      <c r="F17" s="9"/>
      <c r="G17" s="9">
        <f t="shared" si="0"/>
        <v>0</v>
      </c>
      <c r="H17" s="9"/>
      <c r="J17" s="25">
        <v>3</v>
      </c>
      <c r="K17" s="26" t="s">
        <v>176</v>
      </c>
      <c r="L17" s="25" t="s">
        <v>177</v>
      </c>
      <c r="M17" s="25">
        <v>3.5</v>
      </c>
      <c r="N17" s="25" t="s">
        <v>178</v>
      </c>
    </row>
    <row r="18" spans="1:14" x14ac:dyDescent="0.25">
      <c r="A18" s="20">
        <v>8</v>
      </c>
      <c r="B18" s="8" t="s">
        <v>64</v>
      </c>
      <c r="C18" s="9"/>
      <c r="D18" s="9"/>
      <c r="E18" s="9"/>
      <c r="F18" s="9"/>
      <c r="G18" s="9">
        <f t="shared" si="0"/>
        <v>0</v>
      </c>
      <c r="H18" s="9"/>
      <c r="J18" s="27">
        <v>4</v>
      </c>
      <c r="K18" s="28" t="s">
        <v>179</v>
      </c>
      <c r="L18" s="27" t="s">
        <v>180</v>
      </c>
      <c r="M18" s="27">
        <v>3</v>
      </c>
      <c r="N18" s="27" t="s">
        <v>181</v>
      </c>
    </row>
    <row r="19" spans="1:14" ht="22.5" x14ac:dyDescent="0.25">
      <c r="A19" s="20">
        <v>9</v>
      </c>
      <c r="B19" s="8" t="s">
        <v>22</v>
      </c>
      <c r="C19" s="9"/>
      <c r="D19" s="9"/>
      <c r="E19" s="9"/>
      <c r="F19" s="9"/>
      <c r="G19" s="9">
        <f t="shared" si="0"/>
        <v>0</v>
      </c>
      <c r="H19" s="9"/>
      <c r="J19" s="25">
        <v>5</v>
      </c>
      <c r="K19" s="26" t="s">
        <v>182</v>
      </c>
      <c r="L19" s="25" t="s">
        <v>183</v>
      </c>
      <c r="M19" s="25">
        <v>2.75</v>
      </c>
      <c r="N19" s="25" t="s">
        <v>184</v>
      </c>
    </row>
    <row r="20" spans="1:14" ht="22.5" x14ac:dyDescent="0.25">
      <c r="A20" s="20">
        <v>10</v>
      </c>
      <c r="B20" s="8" t="s">
        <v>23</v>
      </c>
      <c r="C20" s="9"/>
      <c r="D20" s="9"/>
      <c r="E20" s="9"/>
      <c r="F20" s="9"/>
      <c r="G20" s="9">
        <f t="shared" si="0"/>
        <v>0</v>
      </c>
      <c r="H20" s="9"/>
      <c r="J20" s="27">
        <v>6</v>
      </c>
      <c r="K20" s="28" t="s">
        <v>185</v>
      </c>
      <c r="L20" s="27" t="s">
        <v>186</v>
      </c>
      <c r="M20" s="27">
        <v>2.5</v>
      </c>
      <c r="N20" s="27" t="s">
        <v>187</v>
      </c>
    </row>
    <row r="21" spans="1:14" x14ac:dyDescent="0.25">
      <c r="A21" s="20">
        <v>11</v>
      </c>
      <c r="B21" s="8" t="s">
        <v>24</v>
      </c>
      <c r="C21" s="10"/>
      <c r="D21" s="10"/>
      <c r="E21" s="10"/>
      <c r="F21" s="10"/>
      <c r="G21" s="10">
        <f t="shared" si="0"/>
        <v>0</v>
      </c>
      <c r="H21" s="10"/>
      <c r="J21" s="25">
        <v>7</v>
      </c>
      <c r="K21" s="26" t="s">
        <v>188</v>
      </c>
      <c r="L21" s="25" t="s">
        <v>189</v>
      </c>
      <c r="M21" s="25">
        <v>2</v>
      </c>
      <c r="N21" s="25" t="s">
        <v>190</v>
      </c>
    </row>
    <row r="22" spans="1:14" ht="22.5" x14ac:dyDescent="0.25">
      <c r="A22" s="20">
        <v>12</v>
      </c>
      <c r="B22" s="8" t="s">
        <v>25</v>
      </c>
      <c r="C22" s="9"/>
      <c r="D22" s="9"/>
      <c r="E22" s="9"/>
      <c r="F22" s="9"/>
      <c r="G22" s="9">
        <f t="shared" si="0"/>
        <v>0</v>
      </c>
      <c r="H22" s="9"/>
      <c r="J22" s="27">
        <v>8</v>
      </c>
      <c r="K22" s="28" t="s">
        <v>191</v>
      </c>
      <c r="L22" s="27" t="s">
        <v>192</v>
      </c>
      <c r="M22" s="27">
        <v>1</v>
      </c>
      <c r="N22" s="27" t="s">
        <v>193</v>
      </c>
    </row>
    <row r="23" spans="1:14" ht="22.5" x14ac:dyDescent="0.25">
      <c r="A23" s="20">
        <v>13</v>
      </c>
      <c r="B23" s="8" t="s">
        <v>26</v>
      </c>
      <c r="C23" s="9"/>
      <c r="D23" s="9"/>
      <c r="E23" s="9"/>
      <c r="F23" s="9"/>
      <c r="G23" s="9">
        <f t="shared" si="0"/>
        <v>0</v>
      </c>
      <c r="H23" s="9"/>
      <c r="J23" s="25">
        <v>9</v>
      </c>
      <c r="K23" s="26" t="s">
        <v>194</v>
      </c>
      <c r="L23" s="25" t="s">
        <v>195</v>
      </c>
      <c r="M23" s="25">
        <v>0</v>
      </c>
      <c r="N23" s="25" t="s">
        <v>196</v>
      </c>
    </row>
    <row r="24" spans="1:14" x14ac:dyDescent="0.25">
      <c r="A24" s="20">
        <v>14</v>
      </c>
      <c r="B24" s="8" t="s">
        <v>27</v>
      </c>
      <c r="C24" s="9"/>
      <c r="D24" s="9"/>
      <c r="E24" s="9"/>
      <c r="F24" s="9"/>
      <c r="G24" s="9">
        <f t="shared" si="0"/>
        <v>0</v>
      </c>
      <c r="H24" s="9"/>
    </row>
    <row r="25" spans="1:14" ht="22.5" x14ac:dyDescent="0.25">
      <c r="A25" s="20">
        <v>15</v>
      </c>
      <c r="B25" s="8" t="s">
        <v>28</v>
      </c>
      <c r="C25" s="9"/>
      <c r="D25" s="9"/>
      <c r="E25" s="9"/>
      <c r="F25" s="9"/>
      <c r="G25" s="9">
        <f t="shared" si="0"/>
        <v>0</v>
      </c>
      <c r="H25" s="9"/>
    </row>
    <row r="26" spans="1:14" x14ac:dyDescent="0.25">
      <c r="A26" s="20">
        <v>16</v>
      </c>
      <c r="B26" s="8" t="s">
        <v>29</v>
      </c>
      <c r="C26" s="10"/>
      <c r="D26" s="10"/>
      <c r="E26" s="10"/>
      <c r="F26" s="10"/>
      <c r="G26" s="10">
        <f t="shared" si="0"/>
        <v>0</v>
      </c>
      <c r="H26" s="10"/>
    </row>
    <row r="27" spans="1:14" ht="22.5" x14ac:dyDescent="0.25">
      <c r="A27" s="20">
        <v>17</v>
      </c>
      <c r="B27" s="8" t="s">
        <v>30</v>
      </c>
      <c r="C27" s="9"/>
      <c r="D27" s="9"/>
      <c r="E27" s="9"/>
      <c r="F27" s="9"/>
      <c r="G27" s="9">
        <f t="shared" si="0"/>
        <v>0</v>
      </c>
      <c r="H27" s="11"/>
    </row>
    <row r="28" spans="1:14" x14ac:dyDescent="0.25">
      <c r="A28" s="20">
        <v>18</v>
      </c>
      <c r="B28" s="8" t="s">
        <v>31</v>
      </c>
      <c r="C28" s="9"/>
      <c r="D28" s="9"/>
      <c r="E28" s="9"/>
      <c r="F28" s="9"/>
      <c r="G28" s="9">
        <f t="shared" si="0"/>
        <v>0</v>
      </c>
      <c r="H28" s="11"/>
    </row>
    <row r="29" spans="1:14" ht="22.5" x14ac:dyDescent="0.25">
      <c r="A29" s="20">
        <v>19</v>
      </c>
      <c r="B29" s="8" t="s">
        <v>32</v>
      </c>
      <c r="C29" s="9"/>
      <c r="D29" s="9"/>
      <c r="E29" s="9"/>
      <c r="F29" s="9"/>
      <c r="G29" s="9">
        <f t="shared" si="0"/>
        <v>0</v>
      </c>
      <c r="H29" s="11"/>
    </row>
    <row r="30" spans="1:14" x14ac:dyDescent="0.25">
      <c r="A30" s="20">
        <v>20</v>
      </c>
      <c r="B30" s="8" t="s">
        <v>33</v>
      </c>
      <c r="C30" s="9"/>
      <c r="D30" s="9"/>
      <c r="E30" s="9"/>
      <c r="F30" s="9"/>
      <c r="G30" s="9">
        <f t="shared" si="0"/>
        <v>0</v>
      </c>
      <c r="H30" s="11"/>
    </row>
    <row r="31" spans="1:14" ht="22.5" x14ac:dyDescent="0.25">
      <c r="A31" s="20">
        <v>21</v>
      </c>
      <c r="B31" s="8" t="s">
        <v>34</v>
      </c>
      <c r="C31" s="9"/>
      <c r="D31" s="9"/>
      <c r="E31" s="9"/>
      <c r="F31" s="9"/>
      <c r="G31" s="9">
        <f t="shared" si="0"/>
        <v>0</v>
      </c>
      <c r="H31" s="11"/>
    </row>
    <row r="32" spans="1:14" ht="22.5" x14ac:dyDescent="0.25">
      <c r="A32" s="20">
        <v>22</v>
      </c>
      <c r="B32" s="8" t="s">
        <v>35</v>
      </c>
      <c r="C32" s="9"/>
      <c r="D32" s="9"/>
      <c r="E32" s="9"/>
      <c r="F32" s="9"/>
      <c r="G32" s="9">
        <f t="shared" si="0"/>
        <v>0</v>
      </c>
      <c r="H32" s="11"/>
    </row>
    <row r="33" spans="1:8" x14ac:dyDescent="0.25">
      <c r="A33" s="20">
        <v>23</v>
      </c>
      <c r="B33" s="8" t="s">
        <v>36</v>
      </c>
      <c r="C33" s="10"/>
      <c r="D33" s="10"/>
      <c r="E33" s="10"/>
      <c r="F33" s="10"/>
      <c r="G33" s="10">
        <f t="shared" si="0"/>
        <v>0</v>
      </c>
      <c r="H33" s="12"/>
    </row>
    <row r="34" spans="1:8" ht="22.5" x14ac:dyDescent="0.25">
      <c r="A34" s="20">
        <v>24</v>
      </c>
      <c r="B34" s="8" t="s">
        <v>37</v>
      </c>
      <c r="C34" s="9"/>
      <c r="D34" s="9"/>
      <c r="E34" s="9"/>
      <c r="F34" s="9"/>
      <c r="G34" s="9">
        <f t="shared" si="0"/>
        <v>0</v>
      </c>
      <c r="H34" s="11"/>
    </row>
    <row r="35" spans="1:8" x14ac:dyDescent="0.25">
      <c r="A35" s="20">
        <v>25</v>
      </c>
      <c r="B35" s="8" t="s">
        <v>38</v>
      </c>
      <c r="C35" s="9"/>
      <c r="D35" s="9"/>
      <c r="E35" s="9"/>
      <c r="F35" s="9"/>
      <c r="G35" s="9">
        <f t="shared" si="0"/>
        <v>0</v>
      </c>
      <c r="H35" s="11"/>
    </row>
    <row r="36" spans="1:8" ht="22.5" x14ac:dyDescent="0.25">
      <c r="A36" s="20">
        <v>26</v>
      </c>
      <c r="B36" s="8" t="s">
        <v>39</v>
      </c>
      <c r="C36" s="9"/>
      <c r="D36" s="9"/>
      <c r="E36" s="9"/>
      <c r="F36" s="9"/>
      <c r="G36" s="9">
        <f t="shared" si="0"/>
        <v>0</v>
      </c>
      <c r="H36" s="11"/>
    </row>
    <row r="37" spans="1:8" ht="22.5" x14ac:dyDescent="0.25">
      <c r="A37" s="20">
        <v>27</v>
      </c>
      <c r="B37" s="8" t="s">
        <v>40</v>
      </c>
      <c r="C37" s="9"/>
      <c r="D37" s="9"/>
      <c r="E37" s="9"/>
      <c r="F37" s="9"/>
      <c r="G37" s="9">
        <f t="shared" si="0"/>
        <v>0</v>
      </c>
      <c r="H37" s="11"/>
    </row>
    <row r="38" spans="1:8" x14ac:dyDescent="0.25">
      <c r="A38" s="20">
        <v>28</v>
      </c>
      <c r="B38" s="8" t="s">
        <v>41</v>
      </c>
      <c r="C38" s="9"/>
      <c r="D38" s="9"/>
      <c r="E38" s="9"/>
      <c r="F38" s="9"/>
      <c r="G38" s="9">
        <f t="shared" si="0"/>
        <v>0</v>
      </c>
      <c r="H38" s="11"/>
    </row>
    <row r="39" spans="1:8" ht="33.75" x14ac:dyDescent="0.25">
      <c r="A39" s="20">
        <v>29</v>
      </c>
      <c r="B39" s="8" t="s">
        <v>42</v>
      </c>
      <c r="C39" s="9"/>
      <c r="D39" s="9"/>
      <c r="E39" s="9"/>
      <c r="F39" s="9"/>
      <c r="G39" s="9">
        <f t="shared" si="0"/>
        <v>0</v>
      </c>
      <c r="H39" s="11"/>
    </row>
    <row r="40" spans="1:8" ht="22.5" x14ac:dyDescent="0.25">
      <c r="A40" s="20">
        <v>30</v>
      </c>
      <c r="B40" s="8" t="s">
        <v>65</v>
      </c>
      <c r="C40" s="9"/>
      <c r="D40" s="9"/>
      <c r="E40" s="9"/>
      <c r="F40" s="9"/>
      <c r="G40" s="9">
        <f t="shared" si="0"/>
        <v>0</v>
      </c>
      <c r="H40" s="11"/>
    </row>
    <row r="41" spans="1:8" ht="33.75" x14ac:dyDescent="0.25">
      <c r="A41" s="20">
        <v>31</v>
      </c>
      <c r="B41" s="8" t="s">
        <v>43</v>
      </c>
      <c r="C41" s="9"/>
      <c r="D41" s="9"/>
      <c r="E41" s="9"/>
      <c r="F41" s="9"/>
      <c r="G41" s="9">
        <f t="shared" si="0"/>
        <v>0</v>
      </c>
      <c r="H41" s="11"/>
    </row>
    <row r="42" spans="1:8" ht="22.5" x14ac:dyDescent="0.25">
      <c r="A42" s="20">
        <v>32</v>
      </c>
      <c r="B42" s="8" t="s">
        <v>44</v>
      </c>
      <c r="C42" s="9"/>
      <c r="D42" s="9"/>
      <c r="E42" s="9"/>
      <c r="F42" s="9"/>
      <c r="G42" s="9">
        <f t="shared" si="0"/>
        <v>0</v>
      </c>
      <c r="H42" s="11"/>
    </row>
    <row r="43" spans="1:8" x14ac:dyDescent="0.25">
      <c r="A43" s="20">
        <v>33</v>
      </c>
      <c r="B43" s="8" t="s">
        <v>45</v>
      </c>
      <c r="C43" s="9"/>
      <c r="D43" s="9"/>
      <c r="E43" s="9"/>
      <c r="F43" s="9"/>
      <c r="G43" s="9">
        <f t="shared" si="0"/>
        <v>0</v>
      </c>
      <c r="H43" s="11"/>
    </row>
    <row r="44" spans="1:8" ht="22.5" x14ac:dyDescent="0.25">
      <c r="A44" s="20">
        <v>34</v>
      </c>
      <c r="B44" s="8" t="s">
        <v>46</v>
      </c>
      <c r="C44" s="9"/>
      <c r="D44" s="9"/>
      <c r="E44" s="9"/>
      <c r="F44" s="9"/>
      <c r="G44" s="9">
        <f t="shared" si="0"/>
        <v>0</v>
      </c>
      <c r="H44" s="11"/>
    </row>
    <row r="45" spans="1:8" ht="33.75" x14ac:dyDescent="0.25">
      <c r="A45" s="20">
        <v>35</v>
      </c>
      <c r="B45" s="8" t="s">
        <v>47</v>
      </c>
      <c r="C45" s="9"/>
      <c r="D45" s="9"/>
      <c r="E45" s="9"/>
      <c r="F45" s="9"/>
      <c r="G45" s="9">
        <f t="shared" si="0"/>
        <v>0</v>
      </c>
      <c r="H45" s="11"/>
    </row>
    <row r="46" spans="1:8" ht="33.75" x14ac:dyDescent="0.25">
      <c r="A46" s="20">
        <v>36</v>
      </c>
      <c r="B46" s="8" t="s">
        <v>48</v>
      </c>
      <c r="C46" s="9"/>
      <c r="D46" s="9"/>
      <c r="E46" s="9"/>
      <c r="F46" s="9"/>
      <c r="G46" s="9">
        <f t="shared" si="0"/>
        <v>0</v>
      </c>
      <c r="H46" s="11"/>
    </row>
    <row r="47" spans="1:8" x14ac:dyDescent="0.25">
      <c r="A47" s="20">
        <v>37</v>
      </c>
      <c r="B47" s="8" t="s">
        <v>49</v>
      </c>
      <c r="C47" s="9"/>
      <c r="D47" s="9"/>
      <c r="E47" s="9"/>
      <c r="F47" s="9"/>
      <c r="G47" s="9">
        <f t="shared" si="0"/>
        <v>0</v>
      </c>
      <c r="H47" s="11"/>
    </row>
    <row r="48" spans="1:8" ht="33.75" x14ac:dyDescent="0.25">
      <c r="A48" s="20">
        <v>38</v>
      </c>
      <c r="B48" s="8" t="s">
        <v>50</v>
      </c>
      <c r="C48" s="9"/>
      <c r="D48" s="9"/>
      <c r="E48" s="9"/>
      <c r="F48" s="9"/>
      <c r="G48" s="9">
        <f t="shared" si="0"/>
        <v>0</v>
      </c>
      <c r="H48" s="11"/>
    </row>
    <row r="49" spans="1:8" ht="22.5" x14ac:dyDescent="0.25">
      <c r="A49" s="20">
        <v>39</v>
      </c>
      <c r="B49" s="8" t="s">
        <v>51</v>
      </c>
      <c r="C49" s="9"/>
      <c r="D49" s="9"/>
      <c r="E49" s="9"/>
      <c r="F49" s="9"/>
      <c r="G49" s="9">
        <f t="shared" si="0"/>
        <v>0</v>
      </c>
      <c r="H49" s="11"/>
    </row>
    <row r="50" spans="1:8" ht="22.5" x14ac:dyDescent="0.25">
      <c r="A50" s="20">
        <v>40</v>
      </c>
      <c r="B50" s="8" t="s">
        <v>52</v>
      </c>
      <c r="C50" s="11"/>
      <c r="D50" s="11"/>
      <c r="E50" s="11"/>
      <c r="F50" s="11"/>
      <c r="G50" s="9">
        <f t="shared" si="0"/>
        <v>0</v>
      </c>
      <c r="H50" s="11"/>
    </row>
    <row r="51" spans="1:8" ht="22.5" x14ac:dyDescent="0.25">
      <c r="A51" s="20">
        <v>41</v>
      </c>
      <c r="B51" s="8" t="s">
        <v>53</v>
      </c>
      <c r="C51" s="11"/>
      <c r="D51" s="11"/>
      <c r="E51" s="11"/>
      <c r="F51" s="11"/>
      <c r="G51" s="9">
        <f t="shared" si="0"/>
        <v>0</v>
      </c>
      <c r="H51" s="11"/>
    </row>
    <row r="52" spans="1:8" ht="22.5" x14ac:dyDescent="0.25">
      <c r="A52" s="20">
        <v>42</v>
      </c>
      <c r="B52" s="8" t="s">
        <v>54</v>
      </c>
      <c r="C52" s="11"/>
      <c r="D52" s="11"/>
      <c r="E52" s="11"/>
      <c r="F52" s="11"/>
      <c r="G52" s="9">
        <f t="shared" si="0"/>
        <v>0</v>
      </c>
      <c r="H52" s="11"/>
    </row>
    <row r="53" spans="1:8" ht="22.5" x14ac:dyDescent="0.25">
      <c r="A53" s="20">
        <v>43</v>
      </c>
      <c r="B53" s="8" t="s">
        <v>55</v>
      </c>
      <c r="C53" s="11"/>
      <c r="D53" s="11"/>
      <c r="E53" s="11"/>
      <c r="F53" s="11"/>
      <c r="G53" s="9">
        <f t="shared" si="0"/>
        <v>0</v>
      </c>
      <c r="H53" s="11"/>
    </row>
    <row r="54" spans="1:8" ht="33.75" x14ac:dyDescent="0.25">
      <c r="A54" s="20">
        <v>44</v>
      </c>
      <c r="B54" s="8" t="s">
        <v>56</v>
      </c>
      <c r="C54" s="11"/>
      <c r="D54" s="11"/>
      <c r="E54" s="11"/>
      <c r="F54" s="11"/>
      <c r="G54" s="9">
        <f t="shared" si="0"/>
        <v>0</v>
      </c>
      <c r="H54" s="11"/>
    </row>
    <row r="55" spans="1:8" ht="33.75" x14ac:dyDescent="0.25">
      <c r="A55" s="20">
        <v>45</v>
      </c>
      <c r="B55" s="8" t="s">
        <v>57</v>
      </c>
      <c r="C55" s="11"/>
      <c r="D55" s="11"/>
      <c r="E55" s="11"/>
      <c r="F55" s="11"/>
      <c r="G55" s="9">
        <f t="shared" si="0"/>
        <v>0</v>
      </c>
      <c r="H55" s="11"/>
    </row>
    <row r="56" spans="1:8" ht="22.5" x14ac:dyDescent="0.25">
      <c r="A56" s="20">
        <v>46</v>
      </c>
      <c r="B56" s="8" t="s">
        <v>58</v>
      </c>
      <c r="C56" s="11"/>
      <c r="D56" s="11"/>
      <c r="E56" s="11"/>
      <c r="F56" s="11"/>
      <c r="G56" s="9">
        <f t="shared" si="0"/>
        <v>0</v>
      </c>
      <c r="H56" s="11"/>
    </row>
    <row r="57" spans="1:8" x14ac:dyDescent="0.25">
      <c r="A57" s="20">
        <v>47</v>
      </c>
      <c r="B57" s="8" t="s">
        <v>59</v>
      </c>
      <c r="C57" s="11"/>
      <c r="D57" s="11"/>
      <c r="E57" s="11"/>
      <c r="F57" s="11"/>
      <c r="G57" s="9">
        <f t="shared" si="0"/>
        <v>0</v>
      </c>
      <c r="H57" s="11"/>
    </row>
    <row r="58" spans="1:8" ht="22.5" x14ac:dyDescent="0.25">
      <c r="A58" s="20">
        <v>48</v>
      </c>
      <c r="B58" s="8" t="s">
        <v>60</v>
      </c>
      <c r="C58" s="11"/>
      <c r="D58" s="11"/>
      <c r="E58" s="11"/>
      <c r="F58" s="11"/>
      <c r="G58" s="9">
        <f t="shared" si="0"/>
        <v>0</v>
      </c>
      <c r="H58" s="11"/>
    </row>
    <row r="59" spans="1:8" x14ac:dyDescent="0.25">
      <c r="A59" s="20">
        <v>49</v>
      </c>
      <c r="B59" s="8" t="s">
        <v>61</v>
      </c>
      <c r="C59" s="11"/>
      <c r="D59" s="11"/>
      <c r="E59" s="11"/>
      <c r="F59" s="11"/>
      <c r="G59" s="9">
        <f t="shared" si="0"/>
        <v>0</v>
      </c>
      <c r="H59" s="11"/>
    </row>
    <row r="60" spans="1:8" x14ac:dyDescent="0.25">
      <c r="A60" s="20">
        <v>50</v>
      </c>
      <c r="B60" s="8" t="s">
        <v>62</v>
      </c>
      <c r="C60" s="11"/>
      <c r="D60" s="11"/>
      <c r="E60" s="11"/>
      <c r="F60" s="11"/>
      <c r="G60" s="9">
        <f t="shared" si="0"/>
        <v>0</v>
      </c>
      <c r="H60" s="11"/>
    </row>
    <row r="61" spans="1:8" x14ac:dyDescent="0.25">
      <c r="A61" s="96" t="s">
        <v>11</v>
      </c>
      <c r="B61" s="97"/>
      <c r="C61" s="97"/>
      <c r="D61" s="97"/>
      <c r="E61" s="97"/>
      <c r="F61" s="98"/>
      <c r="G61" s="13">
        <f>MIN(G11:G60)</f>
        <v>0</v>
      </c>
    </row>
    <row r="62" spans="1:8" x14ac:dyDescent="0.25">
      <c r="A62" s="99" t="s">
        <v>12</v>
      </c>
      <c r="B62" s="100"/>
      <c r="C62" s="100"/>
      <c r="D62" s="100"/>
      <c r="E62" s="100"/>
      <c r="F62" s="101"/>
      <c r="G62" s="14">
        <f>MAX(G11:G60)</f>
        <v>0</v>
      </c>
    </row>
    <row r="63" spans="1:8" x14ac:dyDescent="0.25">
      <c r="A63" s="96" t="s">
        <v>13</v>
      </c>
      <c r="B63" s="102"/>
      <c r="C63" s="102"/>
      <c r="D63" s="102"/>
      <c r="E63" s="102"/>
      <c r="F63" s="103"/>
      <c r="G63" s="15">
        <f>AVERAGE(G11:G60)</f>
        <v>0</v>
      </c>
    </row>
  </sheetData>
  <mergeCells count="11">
    <mergeCell ref="A61:F61"/>
    <mergeCell ref="A62:F62"/>
    <mergeCell ref="A63:F63"/>
    <mergeCell ref="A2:H2"/>
    <mergeCell ref="A3:H3"/>
    <mergeCell ref="A8:A10"/>
    <mergeCell ref="B8:B10"/>
    <mergeCell ref="C8:F8"/>
    <mergeCell ref="G8:G10"/>
    <mergeCell ref="H8:H10"/>
    <mergeCell ref="C9:F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workbookViewId="0">
      <selection activeCell="F10" sqref="F10"/>
    </sheetView>
  </sheetViews>
  <sheetFormatPr defaultRowHeight="15" x14ac:dyDescent="0.25"/>
  <cols>
    <col min="1" max="1" width="3.5703125" customWidth="1"/>
    <col min="2" max="2" width="10.7109375" customWidth="1"/>
    <col min="3" max="3" width="20.28515625" bestFit="1" customWidth="1"/>
    <col min="4" max="4" width="17.7109375" bestFit="1" customWidth="1"/>
    <col min="5" max="5" width="19.42578125" bestFit="1" customWidth="1"/>
    <col min="6" max="6" width="28.5703125" customWidth="1"/>
    <col min="7" max="7" width="10" bestFit="1" customWidth="1"/>
    <col min="8" max="8" width="13.85546875" bestFit="1" customWidth="1"/>
  </cols>
  <sheetData>
    <row r="2" spans="1:8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8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8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67" t="s">
        <v>367</v>
      </c>
      <c r="B6" s="40"/>
      <c r="C6" s="40"/>
      <c r="D6" s="40"/>
      <c r="E6" s="68"/>
      <c r="F6" s="80" t="s">
        <v>251</v>
      </c>
      <c r="G6" s="81" t="s">
        <v>254</v>
      </c>
      <c r="H6" s="82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x14ac:dyDescent="0.25">
      <c r="A8" s="86" t="s">
        <v>1</v>
      </c>
      <c r="B8" s="86" t="s">
        <v>2</v>
      </c>
      <c r="C8" s="87" t="s">
        <v>3</v>
      </c>
      <c r="D8" s="87"/>
      <c r="E8" s="87"/>
      <c r="F8" s="87"/>
      <c r="G8" s="86" t="s">
        <v>4</v>
      </c>
      <c r="H8" s="86" t="s">
        <v>5</v>
      </c>
    </row>
    <row r="9" spans="1:8" x14ac:dyDescent="0.25">
      <c r="A9" s="86"/>
      <c r="B9" s="86"/>
      <c r="C9" s="87" t="s">
        <v>6</v>
      </c>
      <c r="D9" s="87"/>
      <c r="E9" s="87"/>
      <c r="F9" s="87"/>
      <c r="G9" s="86"/>
      <c r="H9" s="86"/>
    </row>
    <row r="10" spans="1:8" x14ac:dyDescent="0.25">
      <c r="A10" s="86"/>
      <c r="B10" s="86"/>
      <c r="C10" s="46" t="s">
        <v>7</v>
      </c>
      <c r="D10" s="46" t="s">
        <v>8</v>
      </c>
      <c r="E10" s="46" t="s">
        <v>9</v>
      </c>
      <c r="F10" s="46" t="s">
        <v>10</v>
      </c>
      <c r="G10" s="86"/>
      <c r="H10" s="86"/>
    </row>
    <row r="11" spans="1:8" ht="24" x14ac:dyDescent="0.25">
      <c r="A11" s="42">
        <v>1</v>
      </c>
      <c r="B11" s="56" t="s">
        <v>67</v>
      </c>
      <c r="C11" s="47"/>
      <c r="D11" s="47"/>
      <c r="E11" s="47"/>
      <c r="F11" s="47"/>
      <c r="G11" s="47">
        <f>SUM(C11:F11)</f>
        <v>0</v>
      </c>
      <c r="H11" s="47"/>
    </row>
    <row r="12" spans="1:8" ht="24" x14ac:dyDescent="0.25">
      <c r="A12" s="42">
        <v>2</v>
      </c>
      <c r="B12" s="56" t="s">
        <v>68</v>
      </c>
      <c r="C12" s="47"/>
      <c r="D12" s="47"/>
      <c r="E12" s="47"/>
      <c r="F12" s="47"/>
      <c r="G12" s="47">
        <f t="shared" ref="G12:G60" si="0">SUM(C12:F12)</f>
        <v>0</v>
      </c>
      <c r="H12" s="47"/>
    </row>
    <row r="13" spans="1:8" ht="24" x14ac:dyDescent="0.25">
      <c r="A13" s="42">
        <v>3</v>
      </c>
      <c r="B13" s="56" t="s">
        <v>69</v>
      </c>
      <c r="C13" s="47"/>
      <c r="D13" s="47"/>
      <c r="E13" s="47"/>
      <c r="F13" s="47"/>
      <c r="G13" s="47">
        <f t="shared" si="0"/>
        <v>0</v>
      </c>
      <c r="H13" s="47"/>
    </row>
    <row r="14" spans="1:8" ht="33.75" customHeight="1" x14ac:dyDescent="0.25">
      <c r="A14" s="42">
        <v>4</v>
      </c>
      <c r="B14" s="56" t="s">
        <v>70</v>
      </c>
      <c r="C14" s="47"/>
      <c r="D14" s="47"/>
      <c r="E14" s="47"/>
      <c r="F14" s="47"/>
      <c r="G14" s="47">
        <f t="shared" si="0"/>
        <v>0</v>
      </c>
      <c r="H14" s="47"/>
    </row>
    <row r="15" spans="1:8" x14ac:dyDescent="0.25">
      <c r="A15" s="42">
        <v>5</v>
      </c>
      <c r="B15" s="56" t="s">
        <v>71</v>
      </c>
      <c r="C15" s="47"/>
      <c r="D15" s="47"/>
      <c r="E15" s="47"/>
      <c r="F15" s="47"/>
      <c r="G15" s="47">
        <f t="shared" si="0"/>
        <v>0</v>
      </c>
      <c r="H15" s="47"/>
    </row>
    <row r="16" spans="1:8" ht="24" x14ac:dyDescent="0.25">
      <c r="A16" s="42">
        <v>6</v>
      </c>
      <c r="B16" s="56" t="s">
        <v>72</v>
      </c>
      <c r="C16" s="47"/>
      <c r="D16" s="47"/>
      <c r="E16" s="47"/>
      <c r="F16" s="47"/>
      <c r="G16" s="47">
        <f t="shared" si="0"/>
        <v>0</v>
      </c>
      <c r="H16" s="47"/>
    </row>
    <row r="17" spans="1:8" ht="33.75" customHeight="1" x14ac:dyDescent="0.25">
      <c r="A17" s="42">
        <v>7</v>
      </c>
      <c r="B17" s="56" t="s">
        <v>73</v>
      </c>
      <c r="C17" s="47"/>
      <c r="D17" s="47"/>
      <c r="E17" s="47"/>
      <c r="F17" s="47"/>
      <c r="G17" s="47">
        <f t="shared" si="0"/>
        <v>0</v>
      </c>
      <c r="H17" s="47"/>
    </row>
    <row r="18" spans="1:8" x14ac:dyDescent="0.25">
      <c r="A18" s="42">
        <v>8</v>
      </c>
      <c r="B18" s="56" t="s">
        <v>74</v>
      </c>
      <c r="C18" s="47"/>
      <c r="D18" s="47"/>
      <c r="E18" s="47"/>
      <c r="F18" s="47"/>
      <c r="G18" s="47">
        <f t="shared" si="0"/>
        <v>0</v>
      </c>
      <c r="H18" s="47"/>
    </row>
    <row r="19" spans="1:8" ht="22.5" customHeight="1" x14ac:dyDescent="0.25">
      <c r="A19" s="42">
        <v>9</v>
      </c>
      <c r="B19" s="56" t="s">
        <v>75</v>
      </c>
      <c r="C19" s="47"/>
      <c r="D19" s="47"/>
      <c r="E19" s="47"/>
      <c r="F19" s="47"/>
      <c r="G19" s="47">
        <f t="shared" si="0"/>
        <v>0</v>
      </c>
      <c r="H19" s="47"/>
    </row>
    <row r="20" spans="1:8" ht="33.75" customHeight="1" x14ac:dyDescent="0.25">
      <c r="A20" s="42">
        <v>10</v>
      </c>
      <c r="B20" s="56" t="s">
        <v>76</v>
      </c>
      <c r="C20" s="47"/>
      <c r="D20" s="47"/>
      <c r="E20" s="47"/>
      <c r="F20" s="47"/>
      <c r="G20" s="47">
        <f t="shared" si="0"/>
        <v>0</v>
      </c>
      <c r="H20" s="47"/>
    </row>
    <row r="21" spans="1:8" ht="22.5" customHeight="1" x14ac:dyDescent="0.25">
      <c r="A21" s="42">
        <v>11</v>
      </c>
      <c r="B21" s="56" t="s">
        <v>77</v>
      </c>
      <c r="C21" s="49"/>
      <c r="D21" s="49"/>
      <c r="E21" s="49"/>
      <c r="F21" s="49"/>
      <c r="G21" s="49">
        <f t="shared" si="0"/>
        <v>0</v>
      </c>
      <c r="H21" s="49"/>
    </row>
    <row r="22" spans="1:8" x14ac:dyDescent="0.25">
      <c r="A22" s="42">
        <v>12</v>
      </c>
      <c r="B22" s="56" t="s">
        <v>78</v>
      </c>
      <c r="C22" s="47"/>
      <c r="D22" s="47"/>
      <c r="E22" s="47"/>
      <c r="F22" s="47"/>
      <c r="G22" s="47">
        <f t="shared" si="0"/>
        <v>0</v>
      </c>
      <c r="H22" s="47"/>
    </row>
    <row r="23" spans="1:8" x14ac:dyDescent="0.25">
      <c r="A23" s="42">
        <v>13</v>
      </c>
      <c r="B23" s="56" t="s">
        <v>79</v>
      </c>
      <c r="C23" s="47"/>
      <c r="D23" s="47"/>
      <c r="E23" s="47"/>
      <c r="F23" s="47"/>
      <c r="G23" s="47">
        <f t="shared" si="0"/>
        <v>0</v>
      </c>
      <c r="H23" s="47"/>
    </row>
    <row r="24" spans="1:8" ht="22.5" customHeight="1" x14ac:dyDescent="0.25">
      <c r="A24" s="42">
        <v>14</v>
      </c>
      <c r="B24" s="56" t="s">
        <v>80</v>
      </c>
      <c r="C24" s="47"/>
      <c r="D24" s="47"/>
      <c r="E24" s="47"/>
      <c r="F24" s="47"/>
      <c r="G24" s="47">
        <f t="shared" si="0"/>
        <v>0</v>
      </c>
      <c r="H24" s="47"/>
    </row>
    <row r="25" spans="1:8" ht="22.5" customHeight="1" x14ac:dyDescent="0.25">
      <c r="A25" s="42">
        <v>15</v>
      </c>
      <c r="B25" s="56" t="s">
        <v>81</v>
      </c>
      <c r="C25" s="47"/>
      <c r="D25" s="47"/>
      <c r="E25" s="47"/>
      <c r="F25" s="47"/>
      <c r="G25" s="47">
        <f t="shared" si="0"/>
        <v>0</v>
      </c>
      <c r="H25" s="47"/>
    </row>
    <row r="26" spans="1:8" ht="22.5" customHeight="1" x14ac:dyDescent="0.25">
      <c r="A26" s="42">
        <v>16</v>
      </c>
      <c r="B26" s="56" t="s">
        <v>82</v>
      </c>
      <c r="C26" s="49"/>
      <c r="D26" s="49"/>
      <c r="E26" s="49"/>
      <c r="F26" s="49"/>
      <c r="G26" s="49">
        <f t="shared" si="0"/>
        <v>0</v>
      </c>
      <c r="H26" s="49"/>
    </row>
    <row r="27" spans="1:8" ht="33.75" customHeight="1" x14ac:dyDescent="0.25">
      <c r="A27" s="42">
        <v>17</v>
      </c>
      <c r="B27" s="56" t="s">
        <v>83</v>
      </c>
      <c r="C27" s="47"/>
      <c r="D27" s="47"/>
      <c r="E27" s="47"/>
      <c r="F27" s="47"/>
      <c r="G27" s="47">
        <f t="shared" si="0"/>
        <v>0</v>
      </c>
      <c r="H27" s="62"/>
    </row>
    <row r="28" spans="1:8" ht="22.5" customHeight="1" x14ac:dyDescent="0.25">
      <c r="A28" s="42">
        <v>18</v>
      </c>
      <c r="B28" s="56" t="s">
        <v>84</v>
      </c>
      <c r="C28" s="47"/>
      <c r="D28" s="47"/>
      <c r="E28" s="47"/>
      <c r="F28" s="47"/>
      <c r="G28" s="47">
        <f t="shared" si="0"/>
        <v>0</v>
      </c>
      <c r="H28" s="62"/>
    </row>
    <row r="29" spans="1:8" ht="24" x14ac:dyDescent="0.25">
      <c r="A29" s="42">
        <v>19</v>
      </c>
      <c r="B29" s="56" t="s">
        <v>85</v>
      </c>
      <c r="C29" s="47"/>
      <c r="D29" s="47"/>
      <c r="E29" s="47"/>
      <c r="F29" s="47"/>
      <c r="G29" s="47">
        <f t="shared" si="0"/>
        <v>0</v>
      </c>
      <c r="H29" s="62"/>
    </row>
    <row r="30" spans="1:8" ht="22.5" customHeight="1" x14ac:dyDescent="0.25">
      <c r="A30" s="42">
        <v>20</v>
      </c>
      <c r="B30" s="56" t="s">
        <v>86</v>
      </c>
      <c r="C30" s="47"/>
      <c r="D30" s="47"/>
      <c r="E30" s="47"/>
      <c r="F30" s="47"/>
      <c r="G30" s="47">
        <f t="shared" si="0"/>
        <v>0</v>
      </c>
      <c r="H30" s="62"/>
    </row>
    <row r="31" spans="1:8" ht="36" x14ac:dyDescent="0.25">
      <c r="A31" s="42">
        <v>21</v>
      </c>
      <c r="B31" s="56" t="s">
        <v>87</v>
      </c>
      <c r="C31" s="47"/>
      <c r="D31" s="47"/>
      <c r="E31" s="47"/>
      <c r="F31" s="47"/>
      <c r="G31" s="47">
        <f t="shared" si="0"/>
        <v>0</v>
      </c>
      <c r="H31" s="62"/>
    </row>
    <row r="32" spans="1:8" ht="33.75" customHeight="1" x14ac:dyDescent="0.25">
      <c r="A32" s="42">
        <v>22</v>
      </c>
      <c r="B32" s="56" t="s">
        <v>88</v>
      </c>
      <c r="C32" s="47"/>
      <c r="D32" s="47"/>
      <c r="E32" s="47"/>
      <c r="F32" s="47"/>
      <c r="G32" s="47">
        <f t="shared" si="0"/>
        <v>0</v>
      </c>
      <c r="H32" s="62"/>
    </row>
    <row r="33" spans="1:8" ht="22.5" customHeight="1" x14ac:dyDescent="0.25">
      <c r="A33" s="42">
        <v>23</v>
      </c>
      <c r="B33" s="56" t="s">
        <v>89</v>
      </c>
      <c r="C33" s="49"/>
      <c r="D33" s="49"/>
      <c r="E33" s="49"/>
      <c r="F33" s="49"/>
      <c r="G33" s="49">
        <f t="shared" si="0"/>
        <v>0</v>
      </c>
      <c r="H33" s="66"/>
    </row>
    <row r="34" spans="1:8" ht="24" x14ac:dyDescent="0.25">
      <c r="A34" s="42">
        <v>24</v>
      </c>
      <c r="B34" s="56" t="s">
        <v>90</v>
      </c>
      <c r="C34" s="47"/>
      <c r="D34" s="47"/>
      <c r="E34" s="47"/>
      <c r="F34" s="47"/>
      <c r="G34" s="47">
        <f t="shared" si="0"/>
        <v>0</v>
      </c>
      <c r="H34" s="62"/>
    </row>
    <row r="35" spans="1:8" x14ac:dyDescent="0.25">
      <c r="A35" s="42">
        <v>25</v>
      </c>
      <c r="B35" s="56" t="s">
        <v>91</v>
      </c>
      <c r="C35" s="47"/>
      <c r="D35" s="47"/>
      <c r="E35" s="47"/>
      <c r="F35" s="47"/>
      <c r="G35" s="47">
        <f t="shared" si="0"/>
        <v>0</v>
      </c>
      <c r="H35" s="62"/>
    </row>
    <row r="36" spans="1:8" ht="33.75" customHeight="1" x14ac:dyDescent="0.25">
      <c r="A36" s="42">
        <v>26</v>
      </c>
      <c r="B36" s="56" t="s">
        <v>92</v>
      </c>
      <c r="C36" s="47"/>
      <c r="D36" s="47"/>
      <c r="E36" s="47"/>
      <c r="F36" s="47"/>
      <c r="G36" s="47">
        <f t="shared" si="0"/>
        <v>0</v>
      </c>
      <c r="H36" s="62"/>
    </row>
    <row r="37" spans="1:8" ht="24" x14ac:dyDescent="0.25">
      <c r="A37" s="42">
        <v>27</v>
      </c>
      <c r="B37" s="56" t="s">
        <v>93</v>
      </c>
      <c r="C37" s="47"/>
      <c r="D37" s="47"/>
      <c r="E37" s="47"/>
      <c r="F37" s="47"/>
      <c r="G37" s="47">
        <f t="shared" si="0"/>
        <v>0</v>
      </c>
      <c r="H37" s="62"/>
    </row>
    <row r="38" spans="1:8" ht="22.5" customHeight="1" x14ac:dyDescent="0.25">
      <c r="A38" s="42">
        <v>28</v>
      </c>
      <c r="B38" s="56" t="s">
        <v>94</v>
      </c>
      <c r="C38" s="47"/>
      <c r="D38" s="47"/>
      <c r="E38" s="47"/>
      <c r="F38" s="47"/>
      <c r="G38" s="47">
        <f t="shared" si="0"/>
        <v>0</v>
      </c>
      <c r="H38" s="62"/>
    </row>
    <row r="39" spans="1:8" ht="24" x14ac:dyDescent="0.25">
      <c r="A39" s="42">
        <v>29</v>
      </c>
      <c r="B39" s="56" t="s">
        <v>95</v>
      </c>
      <c r="C39" s="47"/>
      <c r="D39" s="47"/>
      <c r="E39" s="47"/>
      <c r="F39" s="47"/>
      <c r="G39" s="47">
        <f t="shared" si="0"/>
        <v>0</v>
      </c>
      <c r="H39" s="62"/>
    </row>
    <row r="40" spans="1:8" ht="24" x14ac:dyDescent="0.25">
      <c r="A40" s="42">
        <v>30</v>
      </c>
      <c r="B40" s="56" t="s">
        <v>96</v>
      </c>
      <c r="C40" s="47"/>
      <c r="D40" s="47"/>
      <c r="E40" s="47"/>
      <c r="F40" s="47"/>
      <c r="G40" s="47">
        <f t="shared" si="0"/>
        <v>0</v>
      </c>
      <c r="H40" s="62"/>
    </row>
    <row r="41" spans="1:8" ht="24" x14ac:dyDescent="0.25">
      <c r="A41" s="42">
        <v>31</v>
      </c>
      <c r="B41" s="56" t="s">
        <v>97</v>
      </c>
      <c r="C41" s="47"/>
      <c r="D41" s="47"/>
      <c r="E41" s="47"/>
      <c r="F41" s="47"/>
      <c r="G41" s="47">
        <f t="shared" si="0"/>
        <v>0</v>
      </c>
      <c r="H41" s="62"/>
    </row>
    <row r="42" spans="1:8" ht="24" x14ac:dyDescent="0.25">
      <c r="A42" s="42">
        <v>32</v>
      </c>
      <c r="B42" s="56" t="s">
        <v>98</v>
      </c>
      <c r="C42" s="47"/>
      <c r="D42" s="47"/>
      <c r="E42" s="47"/>
      <c r="F42" s="47"/>
      <c r="G42" s="47">
        <f t="shared" si="0"/>
        <v>0</v>
      </c>
      <c r="H42" s="62"/>
    </row>
    <row r="43" spans="1:8" ht="22.5" customHeight="1" x14ac:dyDescent="0.25">
      <c r="A43" s="42">
        <v>33</v>
      </c>
      <c r="B43" s="56" t="s">
        <v>99</v>
      </c>
      <c r="C43" s="47"/>
      <c r="D43" s="47"/>
      <c r="E43" s="47"/>
      <c r="F43" s="47"/>
      <c r="G43" s="47">
        <f t="shared" si="0"/>
        <v>0</v>
      </c>
      <c r="H43" s="62"/>
    </row>
    <row r="44" spans="1:8" ht="33.75" customHeight="1" x14ac:dyDescent="0.25">
      <c r="A44" s="42">
        <v>34</v>
      </c>
      <c r="B44" s="56" t="s">
        <v>100</v>
      </c>
      <c r="C44" s="47"/>
      <c r="D44" s="47"/>
      <c r="E44" s="47"/>
      <c r="F44" s="47"/>
      <c r="G44" s="47">
        <f t="shared" si="0"/>
        <v>0</v>
      </c>
      <c r="H44" s="62"/>
    </row>
    <row r="45" spans="1:8" ht="24" x14ac:dyDescent="0.25">
      <c r="A45" s="42">
        <v>35</v>
      </c>
      <c r="B45" s="56" t="s">
        <v>101</v>
      </c>
      <c r="C45" s="47"/>
      <c r="D45" s="47"/>
      <c r="E45" s="47"/>
      <c r="F45" s="47"/>
      <c r="G45" s="47">
        <f t="shared" si="0"/>
        <v>0</v>
      </c>
      <c r="H45" s="62"/>
    </row>
    <row r="46" spans="1:8" x14ac:dyDescent="0.25">
      <c r="A46" s="42">
        <v>36</v>
      </c>
      <c r="B46" s="56" t="s">
        <v>102</v>
      </c>
      <c r="C46" s="47"/>
      <c r="D46" s="47"/>
      <c r="E46" s="47"/>
      <c r="F46" s="47"/>
      <c r="G46" s="47">
        <f t="shared" si="0"/>
        <v>0</v>
      </c>
      <c r="H46" s="62"/>
    </row>
    <row r="47" spans="1:8" ht="22.5" customHeight="1" x14ac:dyDescent="0.25">
      <c r="A47" s="42">
        <v>37</v>
      </c>
      <c r="B47" s="56" t="s">
        <v>103</v>
      </c>
      <c r="C47" s="47"/>
      <c r="D47" s="47"/>
      <c r="E47" s="47"/>
      <c r="F47" s="47"/>
      <c r="G47" s="47">
        <f t="shared" si="0"/>
        <v>0</v>
      </c>
      <c r="H47" s="62"/>
    </row>
    <row r="48" spans="1:8" ht="24" x14ac:dyDescent="0.25">
      <c r="A48" s="42">
        <v>38</v>
      </c>
      <c r="B48" s="56" t="s">
        <v>104</v>
      </c>
      <c r="C48" s="47"/>
      <c r="D48" s="47"/>
      <c r="E48" s="47"/>
      <c r="F48" s="47"/>
      <c r="G48" s="47">
        <f t="shared" si="0"/>
        <v>0</v>
      </c>
      <c r="H48" s="62"/>
    </row>
    <row r="49" spans="1:8" ht="36" x14ac:dyDescent="0.25">
      <c r="A49" s="42">
        <v>39</v>
      </c>
      <c r="B49" s="56" t="s">
        <v>105</v>
      </c>
      <c r="C49" s="47"/>
      <c r="D49" s="47"/>
      <c r="E49" s="47"/>
      <c r="F49" s="47"/>
      <c r="G49" s="47">
        <f t="shared" si="0"/>
        <v>0</v>
      </c>
      <c r="H49" s="62"/>
    </row>
    <row r="50" spans="1:8" ht="33.75" customHeight="1" x14ac:dyDescent="0.25">
      <c r="A50" s="42">
        <v>40</v>
      </c>
      <c r="B50" s="56" t="s">
        <v>106</v>
      </c>
      <c r="C50" s="62"/>
      <c r="D50" s="62"/>
      <c r="E50" s="62"/>
      <c r="F50" s="62"/>
      <c r="G50" s="47">
        <f t="shared" si="0"/>
        <v>0</v>
      </c>
      <c r="H50" s="62"/>
    </row>
    <row r="51" spans="1:8" x14ac:dyDescent="0.25">
      <c r="A51" s="42">
        <v>41</v>
      </c>
      <c r="B51" s="56" t="s">
        <v>107</v>
      </c>
      <c r="C51" s="62"/>
      <c r="D51" s="62"/>
      <c r="E51" s="62"/>
      <c r="F51" s="62"/>
      <c r="G51" s="47">
        <f t="shared" si="0"/>
        <v>0</v>
      </c>
      <c r="H51" s="62"/>
    </row>
    <row r="52" spans="1:8" ht="24" x14ac:dyDescent="0.25">
      <c r="A52" s="42">
        <v>42</v>
      </c>
      <c r="B52" s="56" t="s">
        <v>108</v>
      </c>
      <c r="C52" s="62"/>
      <c r="D52" s="62"/>
      <c r="E52" s="62"/>
      <c r="F52" s="62"/>
      <c r="G52" s="47">
        <f t="shared" si="0"/>
        <v>0</v>
      </c>
      <c r="H52" s="62"/>
    </row>
    <row r="53" spans="1:8" ht="33.75" customHeight="1" x14ac:dyDescent="0.25">
      <c r="A53" s="42">
        <v>43</v>
      </c>
      <c r="B53" s="56" t="s">
        <v>109</v>
      </c>
      <c r="C53" s="62"/>
      <c r="D53" s="62"/>
      <c r="E53" s="62"/>
      <c r="F53" s="62"/>
      <c r="G53" s="47">
        <f t="shared" si="0"/>
        <v>0</v>
      </c>
      <c r="H53" s="62"/>
    </row>
    <row r="54" spans="1:8" x14ac:dyDescent="0.25">
      <c r="A54" s="42">
        <v>44</v>
      </c>
      <c r="B54" s="56" t="s">
        <v>110</v>
      </c>
      <c r="C54" s="62"/>
      <c r="D54" s="62"/>
      <c r="E54" s="62"/>
      <c r="F54" s="62"/>
      <c r="G54" s="47">
        <f t="shared" si="0"/>
        <v>0</v>
      </c>
      <c r="H54" s="62"/>
    </row>
    <row r="55" spans="1:8" x14ac:dyDescent="0.25">
      <c r="A55" s="42">
        <v>45</v>
      </c>
      <c r="B55" s="56" t="s">
        <v>111</v>
      </c>
      <c r="C55" s="62"/>
      <c r="D55" s="62"/>
      <c r="E55" s="62"/>
      <c r="F55" s="62"/>
      <c r="G55" s="47">
        <f t="shared" si="0"/>
        <v>0</v>
      </c>
      <c r="H55" s="62"/>
    </row>
    <row r="56" spans="1:8" ht="24" x14ac:dyDescent="0.25">
      <c r="A56" s="42">
        <v>46</v>
      </c>
      <c r="B56" s="56" t="s">
        <v>112</v>
      </c>
      <c r="C56" s="62"/>
      <c r="D56" s="62"/>
      <c r="E56" s="62"/>
      <c r="F56" s="62"/>
      <c r="G56" s="47">
        <f t="shared" si="0"/>
        <v>0</v>
      </c>
      <c r="H56" s="62"/>
    </row>
    <row r="57" spans="1:8" ht="24" x14ac:dyDescent="0.25">
      <c r="A57" s="42">
        <v>47</v>
      </c>
      <c r="B57" s="56" t="s">
        <v>113</v>
      </c>
      <c r="C57" s="62"/>
      <c r="D57" s="62"/>
      <c r="E57" s="62"/>
      <c r="F57" s="62"/>
      <c r="G57" s="47">
        <f t="shared" si="0"/>
        <v>0</v>
      </c>
      <c r="H57" s="62"/>
    </row>
    <row r="58" spans="1:8" ht="24" x14ac:dyDescent="0.25">
      <c r="A58" s="42">
        <v>48</v>
      </c>
      <c r="B58" s="56" t="s">
        <v>114</v>
      </c>
      <c r="C58" s="62"/>
      <c r="D58" s="62"/>
      <c r="E58" s="62"/>
      <c r="F58" s="62"/>
      <c r="G58" s="47">
        <f t="shared" si="0"/>
        <v>0</v>
      </c>
      <c r="H58" s="62"/>
    </row>
    <row r="59" spans="1:8" ht="24" x14ac:dyDescent="0.25">
      <c r="A59" s="42">
        <v>49</v>
      </c>
      <c r="B59" s="56" t="s">
        <v>115</v>
      </c>
      <c r="C59" s="62"/>
      <c r="D59" s="62"/>
      <c r="E59" s="62"/>
      <c r="F59" s="62"/>
      <c r="G59" s="47">
        <f t="shared" si="0"/>
        <v>0</v>
      </c>
      <c r="H59" s="62"/>
    </row>
    <row r="60" spans="1:8" x14ac:dyDescent="0.25">
      <c r="A60" s="42">
        <v>50</v>
      </c>
      <c r="B60" s="56" t="s">
        <v>116</v>
      </c>
      <c r="C60" s="62"/>
      <c r="D60" s="62"/>
      <c r="E60" s="62"/>
      <c r="F60" s="62"/>
      <c r="G60" s="47">
        <f t="shared" si="0"/>
        <v>0</v>
      </c>
      <c r="H60" s="62"/>
    </row>
    <row r="61" spans="1:8" x14ac:dyDescent="0.25">
      <c r="A61" s="107" t="s">
        <v>11</v>
      </c>
      <c r="B61" s="90"/>
      <c r="C61" s="90"/>
      <c r="D61" s="90"/>
      <c r="E61" s="90"/>
      <c r="F61" s="91"/>
      <c r="G61" s="59">
        <f>MIN(G11:G60)</f>
        <v>0</v>
      </c>
      <c r="H61" s="44"/>
    </row>
    <row r="62" spans="1:8" x14ac:dyDescent="0.25">
      <c r="A62" s="89" t="s">
        <v>12</v>
      </c>
      <c r="B62" s="92"/>
      <c r="C62" s="92"/>
      <c r="D62" s="92"/>
      <c r="E62" s="92"/>
      <c r="F62" s="93"/>
      <c r="G62" s="50">
        <f>MAX(G11:G60)</f>
        <v>0</v>
      </c>
      <c r="H62" s="44"/>
    </row>
    <row r="63" spans="1:8" x14ac:dyDescent="0.25">
      <c r="A63" s="88" t="s">
        <v>13</v>
      </c>
      <c r="B63" s="94"/>
      <c r="C63" s="94"/>
      <c r="D63" s="94"/>
      <c r="E63" s="94"/>
      <c r="F63" s="95"/>
      <c r="G63" s="51">
        <f>AVERAGE(G11:G60)</f>
        <v>0</v>
      </c>
      <c r="H63" s="44"/>
    </row>
  </sheetData>
  <mergeCells count="12">
    <mergeCell ref="A61:F61"/>
    <mergeCell ref="A62:F62"/>
    <mergeCell ref="A63:F63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topLeftCell="A10" workbookViewId="0">
      <selection activeCell="J57" sqref="J57"/>
    </sheetView>
  </sheetViews>
  <sheetFormatPr defaultRowHeight="15" x14ac:dyDescent="0.25"/>
  <cols>
    <col min="1" max="1" width="3.5703125" customWidth="1"/>
    <col min="2" max="2" width="11.28515625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15.5703125" customWidth="1"/>
  </cols>
  <sheetData>
    <row r="2" spans="1:8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8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8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67" t="s">
        <v>367</v>
      </c>
      <c r="B6" s="33"/>
      <c r="C6" s="69"/>
      <c r="D6" s="40"/>
      <c r="E6" s="68"/>
      <c r="F6" s="68"/>
      <c r="G6" s="67" t="s">
        <v>250</v>
      </c>
      <c r="H6" s="68"/>
    </row>
    <row r="7" spans="1:8" x14ac:dyDescent="0.25">
      <c r="C7" s="19"/>
    </row>
    <row r="8" spans="1:8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</row>
    <row r="9" spans="1:8" x14ac:dyDescent="0.25">
      <c r="A9" s="86"/>
      <c r="B9" s="86"/>
      <c r="C9" s="86" t="s">
        <v>6</v>
      </c>
      <c r="D9" s="86"/>
      <c r="E9" s="86"/>
      <c r="F9" s="86"/>
      <c r="G9" s="86"/>
      <c r="H9" s="86"/>
    </row>
    <row r="10" spans="1:8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</row>
    <row r="11" spans="1:8" ht="24" x14ac:dyDescent="0.25">
      <c r="A11" s="42">
        <v>1</v>
      </c>
      <c r="B11" s="56" t="s">
        <v>67</v>
      </c>
      <c r="C11" s="42">
        <v>7</v>
      </c>
      <c r="D11" s="42">
        <v>7</v>
      </c>
      <c r="E11" s="42">
        <v>12</v>
      </c>
      <c r="F11" s="42">
        <v>6</v>
      </c>
      <c r="G11" s="42">
        <f>SUM(C11:F11)</f>
        <v>32</v>
      </c>
      <c r="H11" s="42" t="str">
        <f>IF(G11&gt;=39,"Sangat Baik",IF(G11&gt;=37.5,"Hampir Sangat Baik",IF(G11&gt;=35,"Lebih Baik",IF(G11&gt;=30,"Baik",IF(G11&gt;=27.5,"Hampir Baik",IF(G11&gt;=25,"Lebih Dari Cukup",IF(G11&gt;=20,"Cukup",IF(G11&gt;=10,"Kurang","Jelek"))))))))</f>
        <v>Baik</v>
      </c>
    </row>
    <row r="12" spans="1:8" ht="24" x14ac:dyDescent="0.25">
      <c r="A12" s="42">
        <v>2</v>
      </c>
      <c r="B12" s="56" t="s">
        <v>68</v>
      </c>
      <c r="C12" s="42">
        <v>8</v>
      </c>
      <c r="D12" s="42">
        <v>8</v>
      </c>
      <c r="E12" s="42">
        <v>12</v>
      </c>
      <c r="F12" s="42">
        <v>6</v>
      </c>
      <c r="G12" s="42">
        <f t="shared" ref="G12:G59" si="0">SUM(C12:F12)</f>
        <v>34</v>
      </c>
      <c r="H12" s="42" t="str">
        <f t="shared" ref="H12:H59" si="1">IF(G12&gt;=39,"Sangat Baik",IF(G12&gt;=37.5,"Hampir Sangat Baik",IF(G12&gt;=35,"Lebih Baik",IF(G12&gt;=30,"Baik",IF(G12&gt;=27.5,"Hampir Baik",IF(G12&gt;=25,"Lebih Dari Cukup",IF(G12&gt;=20,"Cukup",IF(G12&gt;=10,"Kurang","Jelek"))))))))</f>
        <v>Baik</v>
      </c>
    </row>
    <row r="13" spans="1:8" ht="24" x14ac:dyDescent="0.25">
      <c r="A13" s="42">
        <v>3</v>
      </c>
      <c r="B13" s="56" t="s">
        <v>69</v>
      </c>
      <c r="C13" s="42">
        <v>4</v>
      </c>
      <c r="D13" s="42">
        <v>3</v>
      </c>
      <c r="E13" s="42">
        <v>8</v>
      </c>
      <c r="F13" s="42">
        <v>6</v>
      </c>
      <c r="G13" s="42">
        <f t="shared" si="0"/>
        <v>21</v>
      </c>
      <c r="H13" s="42" t="str">
        <f t="shared" si="1"/>
        <v>Cukup</v>
      </c>
    </row>
    <row r="14" spans="1:8" ht="24" x14ac:dyDescent="0.25">
      <c r="A14" s="42">
        <v>4</v>
      </c>
      <c r="B14" s="56" t="s">
        <v>70</v>
      </c>
      <c r="C14" s="42">
        <v>4</v>
      </c>
      <c r="D14" s="42">
        <v>3</v>
      </c>
      <c r="E14" s="42">
        <v>8</v>
      </c>
      <c r="F14" s="42">
        <v>6</v>
      </c>
      <c r="G14" s="42">
        <f t="shared" si="0"/>
        <v>21</v>
      </c>
      <c r="H14" s="42" t="str">
        <f t="shared" si="1"/>
        <v>Cukup</v>
      </c>
    </row>
    <row r="15" spans="1:8" x14ac:dyDescent="0.25">
      <c r="A15" s="42">
        <v>5</v>
      </c>
      <c r="B15" s="56" t="s">
        <v>71</v>
      </c>
      <c r="C15" s="42">
        <v>6</v>
      </c>
      <c r="D15" s="42">
        <v>6</v>
      </c>
      <c r="E15" s="42">
        <v>10</v>
      </c>
      <c r="F15" s="42">
        <v>6</v>
      </c>
      <c r="G15" s="42">
        <f t="shared" si="0"/>
        <v>28</v>
      </c>
      <c r="H15" s="42" t="str">
        <f t="shared" si="1"/>
        <v>Hampir Baik</v>
      </c>
    </row>
    <row r="16" spans="1:8" x14ac:dyDescent="0.25">
      <c r="A16" s="42">
        <v>6</v>
      </c>
      <c r="B16" s="56" t="s">
        <v>72</v>
      </c>
      <c r="C16" s="42">
        <v>4</v>
      </c>
      <c r="D16" s="42">
        <v>3</v>
      </c>
      <c r="E16" s="42">
        <v>8</v>
      </c>
      <c r="F16" s="42">
        <v>6</v>
      </c>
      <c r="G16" s="42">
        <f t="shared" si="0"/>
        <v>21</v>
      </c>
      <c r="H16" s="42" t="str">
        <f t="shared" si="1"/>
        <v>Cukup</v>
      </c>
    </row>
    <row r="17" spans="1:8" ht="24" x14ac:dyDescent="0.25">
      <c r="A17" s="42">
        <v>7</v>
      </c>
      <c r="B17" s="56" t="s">
        <v>73</v>
      </c>
      <c r="C17" s="42">
        <v>4</v>
      </c>
      <c r="D17" s="42">
        <v>3</v>
      </c>
      <c r="E17" s="42">
        <v>8</v>
      </c>
      <c r="F17" s="42">
        <v>6</v>
      </c>
      <c r="G17" s="42">
        <f t="shared" si="0"/>
        <v>21</v>
      </c>
      <c r="H17" s="42" t="str">
        <f t="shared" si="1"/>
        <v>Cukup</v>
      </c>
    </row>
    <row r="18" spans="1:8" x14ac:dyDescent="0.25">
      <c r="A18" s="42">
        <v>8</v>
      </c>
      <c r="B18" s="56" t="s">
        <v>74</v>
      </c>
      <c r="C18" s="42">
        <v>7</v>
      </c>
      <c r="D18" s="42">
        <v>4</v>
      </c>
      <c r="E18" s="42">
        <v>12</v>
      </c>
      <c r="F18" s="42">
        <v>6</v>
      </c>
      <c r="G18" s="42">
        <f t="shared" si="0"/>
        <v>29</v>
      </c>
      <c r="H18" s="42" t="str">
        <f t="shared" si="1"/>
        <v>Hampir Baik</v>
      </c>
    </row>
    <row r="19" spans="1:8" x14ac:dyDescent="0.25">
      <c r="A19" s="42">
        <v>9</v>
      </c>
      <c r="B19" s="56" t="s">
        <v>75</v>
      </c>
      <c r="C19" s="42">
        <v>4</v>
      </c>
      <c r="D19" s="42">
        <v>4</v>
      </c>
      <c r="E19" s="42">
        <v>12</v>
      </c>
      <c r="F19" s="42">
        <v>4</v>
      </c>
      <c r="G19" s="42">
        <f t="shared" si="0"/>
        <v>24</v>
      </c>
      <c r="H19" s="42" t="str">
        <f t="shared" si="1"/>
        <v>Cukup</v>
      </c>
    </row>
    <row r="20" spans="1:8" ht="24" x14ac:dyDescent="0.25">
      <c r="A20" s="42">
        <v>10</v>
      </c>
      <c r="B20" s="56" t="s">
        <v>76</v>
      </c>
      <c r="C20" s="42">
        <v>8</v>
      </c>
      <c r="D20" s="42">
        <v>8</v>
      </c>
      <c r="E20" s="42">
        <v>12</v>
      </c>
      <c r="F20" s="42">
        <v>6</v>
      </c>
      <c r="G20" s="42">
        <f t="shared" si="0"/>
        <v>34</v>
      </c>
      <c r="H20" s="42" t="str">
        <f t="shared" si="1"/>
        <v>Baik</v>
      </c>
    </row>
    <row r="21" spans="1:8" ht="24" x14ac:dyDescent="0.25">
      <c r="A21" s="42">
        <v>11</v>
      </c>
      <c r="B21" s="56" t="s">
        <v>77</v>
      </c>
      <c r="C21" s="53">
        <v>6</v>
      </c>
      <c r="D21" s="53">
        <v>6</v>
      </c>
      <c r="E21" s="53">
        <v>12</v>
      </c>
      <c r="F21" s="53">
        <v>6</v>
      </c>
      <c r="G21" s="53">
        <f t="shared" si="0"/>
        <v>30</v>
      </c>
      <c r="H21" s="42" t="str">
        <f t="shared" si="1"/>
        <v>Baik</v>
      </c>
    </row>
    <row r="22" spans="1:8" x14ac:dyDescent="0.25">
      <c r="A22" s="42">
        <v>12</v>
      </c>
      <c r="B22" s="56" t="s">
        <v>78</v>
      </c>
      <c r="C22" s="42">
        <v>6</v>
      </c>
      <c r="D22" s="42">
        <v>6</v>
      </c>
      <c r="E22" s="42">
        <v>12</v>
      </c>
      <c r="F22" s="42">
        <v>6</v>
      </c>
      <c r="G22" s="42">
        <f t="shared" si="0"/>
        <v>30</v>
      </c>
      <c r="H22" s="42" t="str">
        <f t="shared" si="1"/>
        <v>Baik</v>
      </c>
    </row>
    <row r="23" spans="1:8" x14ac:dyDescent="0.25">
      <c r="A23" s="42">
        <v>13</v>
      </c>
      <c r="B23" s="56" t="s">
        <v>79</v>
      </c>
      <c r="C23" s="42">
        <v>8</v>
      </c>
      <c r="D23" s="42">
        <v>8</v>
      </c>
      <c r="E23" s="42">
        <v>16</v>
      </c>
      <c r="F23" s="42">
        <v>6</v>
      </c>
      <c r="G23" s="42">
        <f t="shared" si="0"/>
        <v>38</v>
      </c>
      <c r="H23" s="42" t="str">
        <f t="shared" si="1"/>
        <v>Hampir Sangat Baik</v>
      </c>
    </row>
    <row r="24" spans="1:8" ht="24" x14ac:dyDescent="0.25">
      <c r="A24" s="42">
        <v>14</v>
      </c>
      <c r="B24" s="56" t="s">
        <v>80</v>
      </c>
      <c r="C24" s="42">
        <v>4</v>
      </c>
      <c r="D24" s="42">
        <v>2</v>
      </c>
      <c r="E24" s="42">
        <v>12</v>
      </c>
      <c r="F24" s="42">
        <v>6</v>
      </c>
      <c r="G24" s="42">
        <f t="shared" si="0"/>
        <v>24</v>
      </c>
      <c r="H24" s="42" t="str">
        <f t="shared" si="1"/>
        <v>Cukup</v>
      </c>
    </row>
    <row r="25" spans="1:8" x14ac:dyDescent="0.25">
      <c r="A25" s="42">
        <v>15</v>
      </c>
      <c r="B25" s="56" t="s">
        <v>81</v>
      </c>
      <c r="C25" s="42">
        <v>8</v>
      </c>
      <c r="D25" s="42">
        <v>2</v>
      </c>
      <c r="E25" s="42">
        <v>12</v>
      </c>
      <c r="F25" s="42">
        <v>6</v>
      </c>
      <c r="G25" s="42">
        <f t="shared" si="0"/>
        <v>28</v>
      </c>
      <c r="H25" s="42" t="str">
        <f t="shared" si="1"/>
        <v>Hampir Baik</v>
      </c>
    </row>
    <row r="26" spans="1:8" ht="24" x14ac:dyDescent="0.25">
      <c r="A26" s="42">
        <v>16</v>
      </c>
      <c r="B26" s="56" t="s">
        <v>82</v>
      </c>
      <c r="C26" s="53">
        <v>6</v>
      </c>
      <c r="D26" s="53">
        <v>4</v>
      </c>
      <c r="E26" s="53">
        <v>12</v>
      </c>
      <c r="F26" s="53">
        <v>6</v>
      </c>
      <c r="G26" s="53">
        <f t="shared" si="0"/>
        <v>28</v>
      </c>
      <c r="H26" s="42" t="str">
        <f t="shared" si="1"/>
        <v>Hampir Baik</v>
      </c>
    </row>
    <row r="27" spans="1:8" x14ac:dyDescent="0.25">
      <c r="A27" s="42">
        <v>17</v>
      </c>
      <c r="B27" s="56" t="s">
        <v>84</v>
      </c>
      <c r="C27" s="42">
        <v>6</v>
      </c>
      <c r="D27" s="42">
        <v>8</v>
      </c>
      <c r="E27" s="42">
        <v>12</v>
      </c>
      <c r="F27" s="42">
        <v>6</v>
      </c>
      <c r="G27" s="42">
        <f t="shared" si="0"/>
        <v>32</v>
      </c>
      <c r="H27" s="42" t="str">
        <f t="shared" si="1"/>
        <v>Baik</v>
      </c>
    </row>
    <row r="28" spans="1:8" ht="24" x14ac:dyDescent="0.25">
      <c r="A28" s="42">
        <v>18</v>
      </c>
      <c r="B28" s="56" t="s">
        <v>85</v>
      </c>
      <c r="C28" s="42">
        <v>6</v>
      </c>
      <c r="D28" s="42">
        <v>4</v>
      </c>
      <c r="E28" s="42">
        <v>12</v>
      </c>
      <c r="F28" s="42">
        <v>6</v>
      </c>
      <c r="G28" s="42">
        <f t="shared" si="0"/>
        <v>28</v>
      </c>
      <c r="H28" s="42" t="str">
        <f t="shared" si="1"/>
        <v>Hampir Baik</v>
      </c>
    </row>
    <row r="29" spans="1:8" ht="24" x14ac:dyDescent="0.25">
      <c r="A29" s="42">
        <v>19</v>
      </c>
      <c r="B29" s="56" t="s">
        <v>86</v>
      </c>
      <c r="C29" s="42">
        <v>4</v>
      </c>
      <c r="D29" s="42">
        <v>4</v>
      </c>
      <c r="E29" s="42">
        <v>16</v>
      </c>
      <c r="F29" s="42">
        <v>6</v>
      </c>
      <c r="G29" s="42">
        <f t="shared" si="0"/>
        <v>30</v>
      </c>
      <c r="H29" s="42" t="str">
        <f t="shared" si="1"/>
        <v>Baik</v>
      </c>
    </row>
    <row r="30" spans="1:8" ht="24" x14ac:dyDescent="0.25">
      <c r="A30" s="42">
        <v>20</v>
      </c>
      <c r="B30" s="56" t="s">
        <v>87</v>
      </c>
      <c r="C30" s="42">
        <v>6</v>
      </c>
      <c r="D30" s="42">
        <v>8</v>
      </c>
      <c r="E30" s="42">
        <v>16</v>
      </c>
      <c r="F30" s="42">
        <v>6</v>
      </c>
      <c r="G30" s="42">
        <f t="shared" si="0"/>
        <v>36</v>
      </c>
      <c r="H30" s="42" t="str">
        <f t="shared" si="1"/>
        <v>Lebih Baik</v>
      </c>
    </row>
    <row r="31" spans="1:8" ht="36" x14ac:dyDescent="0.25">
      <c r="A31" s="42">
        <v>21</v>
      </c>
      <c r="B31" s="56" t="s">
        <v>88</v>
      </c>
      <c r="C31" s="42">
        <v>4</v>
      </c>
      <c r="D31" s="42">
        <v>2</v>
      </c>
      <c r="E31" s="42">
        <v>12</v>
      </c>
      <c r="F31" s="42">
        <v>6</v>
      </c>
      <c r="G31" s="42">
        <f t="shared" si="0"/>
        <v>24</v>
      </c>
      <c r="H31" s="42" t="str">
        <f t="shared" si="1"/>
        <v>Cukup</v>
      </c>
    </row>
    <row r="32" spans="1:8" x14ac:dyDescent="0.25">
      <c r="A32" s="42">
        <v>22</v>
      </c>
      <c r="B32" s="56" t="s">
        <v>89</v>
      </c>
      <c r="C32" s="53">
        <v>6</v>
      </c>
      <c r="D32" s="53">
        <v>8</v>
      </c>
      <c r="E32" s="53">
        <v>12</v>
      </c>
      <c r="F32" s="53">
        <v>6</v>
      </c>
      <c r="G32" s="53">
        <f t="shared" si="0"/>
        <v>32</v>
      </c>
      <c r="H32" s="42" t="str">
        <f t="shared" si="1"/>
        <v>Baik</v>
      </c>
    </row>
    <row r="33" spans="1:8" x14ac:dyDescent="0.25">
      <c r="A33" s="42">
        <v>23</v>
      </c>
      <c r="B33" s="56" t="s">
        <v>90</v>
      </c>
      <c r="C33" s="42">
        <v>6</v>
      </c>
      <c r="D33" s="42">
        <v>2</v>
      </c>
      <c r="E33" s="42">
        <v>12</v>
      </c>
      <c r="F33" s="42">
        <v>6</v>
      </c>
      <c r="G33" s="42">
        <f t="shared" si="0"/>
        <v>26</v>
      </c>
      <c r="H33" s="42" t="str">
        <f t="shared" si="1"/>
        <v>Lebih Dari Cukup</v>
      </c>
    </row>
    <row r="34" spans="1:8" x14ac:dyDescent="0.25">
      <c r="A34" s="42">
        <v>24</v>
      </c>
      <c r="B34" s="56" t="s">
        <v>91</v>
      </c>
      <c r="C34" s="42">
        <v>4</v>
      </c>
      <c r="D34" s="42">
        <v>6</v>
      </c>
      <c r="E34" s="42">
        <v>12</v>
      </c>
      <c r="F34" s="42">
        <v>6</v>
      </c>
      <c r="G34" s="42">
        <f t="shared" si="0"/>
        <v>28</v>
      </c>
      <c r="H34" s="42" t="str">
        <f t="shared" si="1"/>
        <v>Hampir Baik</v>
      </c>
    </row>
    <row r="35" spans="1:8" ht="24" x14ac:dyDescent="0.25">
      <c r="A35" s="42">
        <v>25</v>
      </c>
      <c r="B35" s="56" t="s">
        <v>92</v>
      </c>
      <c r="C35" s="42">
        <v>4</v>
      </c>
      <c r="D35" s="42">
        <v>3</v>
      </c>
      <c r="E35" s="42">
        <v>8</v>
      </c>
      <c r="F35" s="42">
        <v>6</v>
      </c>
      <c r="G35" s="42">
        <f t="shared" si="0"/>
        <v>21</v>
      </c>
      <c r="H35" s="42" t="str">
        <f t="shared" si="1"/>
        <v>Cukup</v>
      </c>
    </row>
    <row r="36" spans="1:8" ht="24" x14ac:dyDescent="0.25">
      <c r="A36" s="42">
        <v>26</v>
      </c>
      <c r="B36" s="56" t="s">
        <v>93</v>
      </c>
      <c r="C36" s="42">
        <v>4</v>
      </c>
      <c r="D36" s="42">
        <v>3</v>
      </c>
      <c r="E36" s="42">
        <v>8</v>
      </c>
      <c r="F36" s="42">
        <v>6</v>
      </c>
      <c r="G36" s="42">
        <f t="shared" si="0"/>
        <v>21</v>
      </c>
      <c r="H36" s="42" t="str">
        <f t="shared" si="1"/>
        <v>Cukup</v>
      </c>
    </row>
    <row r="37" spans="1:8" x14ac:dyDescent="0.25">
      <c r="A37" s="42">
        <v>27</v>
      </c>
      <c r="B37" s="56" t="s">
        <v>94</v>
      </c>
      <c r="C37" s="42">
        <v>4</v>
      </c>
      <c r="D37" s="42">
        <v>3</v>
      </c>
      <c r="E37" s="42">
        <v>8</v>
      </c>
      <c r="F37" s="42">
        <v>6</v>
      </c>
      <c r="G37" s="42">
        <f t="shared" si="0"/>
        <v>21</v>
      </c>
      <c r="H37" s="42" t="str">
        <f t="shared" si="1"/>
        <v>Cukup</v>
      </c>
    </row>
    <row r="38" spans="1:8" x14ac:dyDescent="0.25">
      <c r="A38" s="42">
        <v>28</v>
      </c>
      <c r="B38" s="56" t="s">
        <v>95</v>
      </c>
      <c r="C38" s="42">
        <v>4</v>
      </c>
      <c r="D38" s="42">
        <v>3</v>
      </c>
      <c r="E38" s="42">
        <v>8</v>
      </c>
      <c r="F38" s="42">
        <v>6</v>
      </c>
      <c r="G38" s="42">
        <f t="shared" si="0"/>
        <v>21</v>
      </c>
      <c r="H38" s="42" t="str">
        <f t="shared" si="1"/>
        <v>Cukup</v>
      </c>
    </row>
    <row r="39" spans="1:8" ht="24" x14ac:dyDescent="0.25">
      <c r="A39" s="42">
        <v>29</v>
      </c>
      <c r="B39" s="56" t="s">
        <v>96</v>
      </c>
      <c r="C39" s="42">
        <v>4</v>
      </c>
      <c r="D39" s="42">
        <v>3</v>
      </c>
      <c r="E39" s="42">
        <v>8</v>
      </c>
      <c r="F39" s="42">
        <v>6</v>
      </c>
      <c r="G39" s="42">
        <f t="shared" si="0"/>
        <v>21</v>
      </c>
      <c r="H39" s="42" t="str">
        <f t="shared" si="1"/>
        <v>Cukup</v>
      </c>
    </row>
    <row r="40" spans="1:8" ht="24" x14ac:dyDescent="0.25">
      <c r="A40" s="42">
        <v>30</v>
      </c>
      <c r="B40" s="56" t="s">
        <v>97</v>
      </c>
      <c r="C40" s="42">
        <v>4</v>
      </c>
      <c r="D40" s="42">
        <v>3</v>
      </c>
      <c r="E40" s="42">
        <v>8</v>
      </c>
      <c r="F40" s="42">
        <v>6</v>
      </c>
      <c r="G40" s="42">
        <f t="shared" si="0"/>
        <v>21</v>
      </c>
      <c r="H40" s="42" t="str">
        <f t="shared" si="1"/>
        <v>Cukup</v>
      </c>
    </row>
    <row r="41" spans="1:8" x14ac:dyDescent="0.25">
      <c r="A41" s="42">
        <v>31</v>
      </c>
      <c r="B41" s="56" t="s">
        <v>98</v>
      </c>
      <c r="C41" s="42">
        <v>4</v>
      </c>
      <c r="D41" s="42">
        <v>3</v>
      </c>
      <c r="E41" s="42">
        <v>8</v>
      </c>
      <c r="F41" s="42">
        <v>6</v>
      </c>
      <c r="G41" s="42">
        <f t="shared" si="0"/>
        <v>21</v>
      </c>
      <c r="H41" s="42" t="str">
        <f t="shared" si="1"/>
        <v>Cukup</v>
      </c>
    </row>
    <row r="42" spans="1:8" x14ac:dyDescent="0.25">
      <c r="A42" s="42">
        <v>32</v>
      </c>
      <c r="B42" s="56" t="s">
        <v>99</v>
      </c>
      <c r="C42" s="42">
        <v>4</v>
      </c>
      <c r="D42" s="42">
        <v>3</v>
      </c>
      <c r="E42" s="42">
        <v>8</v>
      </c>
      <c r="F42" s="42">
        <v>6</v>
      </c>
      <c r="G42" s="42">
        <f t="shared" si="0"/>
        <v>21</v>
      </c>
      <c r="H42" s="42" t="str">
        <f t="shared" si="1"/>
        <v>Cukup</v>
      </c>
    </row>
    <row r="43" spans="1:8" ht="24" x14ac:dyDescent="0.25">
      <c r="A43" s="42">
        <v>33</v>
      </c>
      <c r="B43" s="56" t="s">
        <v>100</v>
      </c>
      <c r="C43" s="42">
        <v>4</v>
      </c>
      <c r="D43" s="42">
        <v>3</v>
      </c>
      <c r="E43" s="42">
        <v>8</v>
      </c>
      <c r="F43" s="42">
        <v>6</v>
      </c>
      <c r="G43" s="42">
        <f t="shared" si="0"/>
        <v>21</v>
      </c>
      <c r="H43" s="42" t="str">
        <f t="shared" si="1"/>
        <v>Cukup</v>
      </c>
    </row>
    <row r="44" spans="1:8" ht="24" x14ac:dyDescent="0.25">
      <c r="A44" s="42">
        <v>34</v>
      </c>
      <c r="B44" s="56" t="s">
        <v>101</v>
      </c>
      <c r="C44" s="42">
        <v>4</v>
      </c>
      <c r="D44" s="42">
        <v>3</v>
      </c>
      <c r="E44" s="42">
        <v>8</v>
      </c>
      <c r="F44" s="42">
        <v>6</v>
      </c>
      <c r="G44" s="42">
        <f t="shared" si="0"/>
        <v>21</v>
      </c>
      <c r="H44" s="42" t="str">
        <f t="shared" si="1"/>
        <v>Cukup</v>
      </c>
    </row>
    <row r="45" spans="1:8" x14ac:dyDescent="0.25">
      <c r="A45" s="42">
        <v>35</v>
      </c>
      <c r="B45" s="56" t="s">
        <v>102</v>
      </c>
      <c r="C45" s="42">
        <v>4</v>
      </c>
      <c r="D45" s="42">
        <v>3</v>
      </c>
      <c r="E45" s="42">
        <v>8</v>
      </c>
      <c r="F45" s="42">
        <v>6</v>
      </c>
      <c r="G45" s="42">
        <f t="shared" si="0"/>
        <v>21</v>
      </c>
      <c r="H45" s="42" t="str">
        <f t="shared" si="1"/>
        <v>Cukup</v>
      </c>
    </row>
    <row r="46" spans="1:8" ht="24" x14ac:dyDescent="0.25">
      <c r="A46" s="42">
        <v>36</v>
      </c>
      <c r="B46" s="56" t="s">
        <v>103</v>
      </c>
      <c r="C46" s="42">
        <v>4</v>
      </c>
      <c r="D46" s="42">
        <v>3</v>
      </c>
      <c r="E46" s="42">
        <v>8</v>
      </c>
      <c r="F46" s="42">
        <v>6</v>
      </c>
      <c r="G46" s="42">
        <f t="shared" si="0"/>
        <v>21</v>
      </c>
      <c r="H46" s="42" t="str">
        <f t="shared" si="1"/>
        <v>Cukup</v>
      </c>
    </row>
    <row r="47" spans="1:8" ht="24" x14ac:dyDescent="0.25">
      <c r="A47" s="42">
        <v>37</v>
      </c>
      <c r="B47" s="56" t="s">
        <v>104</v>
      </c>
      <c r="C47" s="42">
        <v>6</v>
      </c>
      <c r="D47" s="42">
        <v>4</v>
      </c>
      <c r="E47" s="42">
        <v>12</v>
      </c>
      <c r="F47" s="42">
        <v>6</v>
      </c>
      <c r="G47" s="42">
        <f t="shared" si="0"/>
        <v>28</v>
      </c>
      <c r="H47" s="42" t="str">
        <f t="shared" si="1"/>
        <v>Hampir Baik</v>
      </c>
    </row>
    <row r="48" spans="1:8" ht="24" x14ac:dyDescent="0.25">
      <c r="A48" s="42">
        <v>38</v>
      </c>
      <c r="B48" s="56" t="s">
        <v>105</v>
      </c>
      <c r="C48" s="42">
        <v>6</v>
      </c>
      <c r="D48" s="42">
        <v>4</v>
      </c>
      <c r="E48" s="42">
        <v>12</v>
      </c>
      <c r="F48" s="42">
        <v>6</v>
      </c>
      <c r="G48" s="42">
        <f t="shared" si="0"/>
        <v>28</v>
      </c>
      <c r="H48" s="42" t="str">
        <f t="shared" si="1"/>
        <v>Hampir Baik</v>
      </c>
    </row>
    <row r="49" spans="1:8" x14ac:dyDescent="0.25">
      <c r="A49" s="42">
        <v>39</v>
      </c>
      <c r="B49" s="56" t="s">
        <v>106</v>
      </c>
      <c r="C49" s="42">
        <v>6</v>
      </c>
      <c r="D49" s="42">
        <v>4</v>
      </c>
      <c r="E49" s="42">
        <v>12</v>
      </c>
      <c r="F49" s="42">
        <v>6</v>
      </c>
      <c r="G49" s="42">
        <f t="shared" si="0"/>
        <v>28</v>
      </c>
      <c r="H49" s="42" t="str">
        <f t="shared" si="1"/>
        <v>Hampir Baik</v>
      </c>
    </row>
    <row r="50" spans="1:8" x14ac:dyDescent="0.25">
      <c r="A50" s="42">
        <v>40</v>
      </c>
      <c r="B50" s="56" t="s">
        <v>107</v>
      </c>
      <c r="C50" s="42">
        <v>6</v>
      </c>
      <c r="D50" s="42">
        <v>4</v>
      </c>
      <c r="E50" s="42">
        <v>12</v>
      </c>
      <c r="F50" s="42">
        <v>4</v>
      </c>
      <c r="G50" s="42">
        <f t="shared" si="0"/>
        <v>26</v>
      </c>
      <c r="H50" s="42" t="str">
        <f t="shared" si="1"/>
        <v>Lebih Dari Cukup</v>
      </c>
    </row>
    <row r="51" spans="1:8" ht="24" x14ac:dyDescent="0.25">
      <c r="A51" s="42">
        <v>41</v>
      </c>
      <c r="B51" s="56" t="s">
        <v>108</v>
      </c>
      <c r="C51" s="42">
        <v>6</v>
      </c>
      <c r="D51" s="42">
        <v>4</v>
      </c>
      <c r="E51" s="42">
        <v>12</v>
      </c>
      <c r="F51" s="42">
        <v>4</v>
      </c>
      <c r="G51" s="42">
        <f t="shared" si="0"/>
        <v>26</v>
      </c>
      <c r="H51" s="42" t="str">
        <f t="shared" si="1"/>
        <v>Lebih Dari Cukup</v>
      </c>
    </row>
    <row r="52" spans="1:8" ht="24" x14ac:dyDescent="0.25">
      <c r="A52" s="42">
        <v>42</v>
      </c>
      <c r="B52" s="56" t="s">
        <v>109</v>
      </c>
      <c r="C52" s="42">
        <v>6</v>
      </c>
      <c r="D52" s="42">
        <v>4</v>
      </c>
      <c r="E52" s="42">
        <v>12</v>
      </c>
      <c r="F52" s="42">
        <v>4</v>
      </c>
      <c r="G52" s="42">
        <f t="shared" si="0"/>
        <v>26</v>
      </c>
      <c r="H52" s="42" t="str">
        <f t="shared" si="1"/>
        <v>Lebih Dari Cukup</v>
      </c>
    </row>
    <row r="53" spans="1:8" x14ac:dyDescent="0.25">
      <c r="A53" s="42">
        <v>43</v>
      </c>
      <c r="B53" s="56" t="s">
        <v>110</v>
      </c>
      <c r="C53" s="42">
        <v>6</v>
      </c>
      <c r="D53" s="42">
        <v>4</v>
      </c>
      <c r="E53" s="42">
        <v>12</v>
      </c>
      <c r="F53" s="42">
        <v>6</v>
      </c>
      <c r="G53" s="42">
        <f t="shared" si="0"/>
        <v>28</v>
      </c>
      <c r="H53" s="42" t="str">
        <f t="shared" si="1"/>
        <v>Hampir Baik</v>
      </c>
    </row>
    <row r="54" spans="1:8" x14ac:dyDescent="0.25">
      <c r="A54" s="42">
        <v>44</v>
      </c>
      <c r="B54" s="56" t="s">
        <v>111</v>
      </c>
      <c r="C54" s="42">
        <v>6</v>
      </c>
      <c r="D54" s="42">
        <v>6</v>
      </c>
      <c r="E54" s="42">
        <v>12</v>
      </c>
      <c r="F54" s="42">
        <v>6</v>
      </c>
      <c r="G54" s="42">
        <f t="shared" si="0"/>
        <v>30</v>
      </c>
      <c r="H54" s="42" t="str">
        <f t="shared" si="1"/>
        <v>Baik</v>
      </c>
    </row>
    <row r="55" spans="1:8" ht="24" x14ac:dyDescent="0.25">
      <c r="A55" s="42">
        <v>45</v>
      </c>
      <c r="B55" s="56" t="s">
        <v>112</v>
      </c>
      <c r="C55" s="42">
        <v>6</v>
      </c>
      <c r="D55" s="42">
        <v>4</v>
      </c>
      <c r="E55" s="42">
        <v>12</v>
      </c>
      <c r="F55" s="42">
        <v>4</v>
      </c>
      <c r="G55" s="42">
        <f t="shared" si="0"/>
        <v>26</v>
      </c>
      <c r="H55" s="42" t="str">
        <f t="shared" si="1"/>
        <v>Lebih Dari Cukup</v>
      </c>
    </row>
    <row r="56" spans="1:8" ht="24" x14ac:dyDescent="0.25">
      <c r="A56" s="42">
        <v>46</v>
      </c>
      <c r="B56" s="56" t="s">
        <v>113</v>
      </c>
      <c r="C56" s="42">
        <v>6</v>
      </c>
      <c r="D56" s="42">
        <v>4</v>
      </c>
      <c r="E56" s="42">
        <v>12</v>
      </c>
      <c r="F56" s="42">
        <v>6</v>
      </c>
      <c r="G56" s="42">
        <f t="shared" si="0"/>
        <v>28</v>
      </c>
      <c r="H56" s="42" t="str">
        <f t="shared" si="1"/>
        <v>Hampir Baik</v>
      </c>
    </row>
    <row r="57" spans="1:8" ht="24" x14ac:dyDescent="0.25">
      <c r="A57" s="42">
        <v>47</v>
      </c>
      <c r="B57" s="56" t="s">
        <v>114</v>
      </c>
      <c r="C57" s="42">
        <v>6</v>
      </c>
      <c r="D57" s="42">
        <v>4</v>
      </c>
      <c r="E57" s="42">
        <v>12</v>
      </c>
      <c r="F57" s="42">
        <v>6</v>
      </c>
      <c r="G57" s="42">
        <f t="shared" si="0"/>
        <v>28</v>
      </c>
      <c r="H57" s="42" t="str">
        <f t="shared" si="1"/>
        <v>Hampir Baik</v>
      </c>
    </row>
    <row r="58" spans="1:8" ht="24" x14ac:dyDescent="0.25">
      <c r="A58" s="42">
        <v>48</v>
      </c>
      <c r="B58" s="56" t="s">
        <v>115</v>
      </c>
      <c r="C58" s="42">
        <v>6</v>
      </c>
      <c r="D58" s="42">
        <v>4</v>
      </c>
      <c r="E58" s="42">
        <v>12</v>
      </c>
      <c r="F58" s="42">
        <v>6</v>
      </c>
      <c r="G58" s="42">
        <f t="shared" si="0"/>
        <v>28</v>
      </c>
      <c r="H58" s="42" t="str">
        <f t="shared" si="1"/>
        <v>Hampir Baik</v>
      </c>
    </row>
    <row r="59" spans="1:8" x14ac:dyDescent="0.25">
      <c r="A59" s="42">
        <v>49</v>
      </c>
      <c r="B59" s="56" t="s">
        <v>116</v>
      </c>
      <c r="C59" s="42">
        <v>6</v>
      </c>
      <c r="D59" s="42">
        <v>4</v>
      </c>
      <c r="E59" s="42">
        <v>8</v>
      </c>
      <c r="F59" s="42">
        <v>4</v>
      </c>
      <c r="G59" s="42">
        <f t="shared" si="0"/>
        <v>22</v>
      </c>
      <c r="H59" s="42" t="str">
        <f t="shared" si="1"/>
        <v>Cukup</v>
      </c>
    </row>
    <row r="60" spans="1:8" x14ac:dyDescent="0.25">
      <c r="A60" s="107" t="s">
        <v>11</v>
      </c>
      <c r="B60" s="90"/>
      <c r="C60" s="90"/>
      <c r="D60" s="90"/>
      <c r="E60" s="90"/>
      <c r="F60" s="91"/>
      <c r="G60" s="64">
        <f>MIN(G11:G26,G27:G59)</f>
        <v>21</v>
      </c>
    </row>
    <row r="61" spans="1:8" x14ac:dyDescent="0.25">
      <c r="A61" s="89" t="s">
        <v>12</v>
      </c>
      <c r="B61" s="92"/>
      <c r="C61" s="92"/>
      <c r="D61" s="92"/>
      <c r="E61" s="92"/>
      <c r="F61" s="93"/>
      <c r="G61" s="54">
        <f>MAX(G11:G59)</f>
        <v>38</v>
      </c>
    </row>
    <row r="62" spans="1:8" x14ac:dyDescent="0.25">
      <c r="A62" s="88" t="s">
        <v>13</v>
      </c>
      <c r="B62" s="94"/>
      <c r="C62" s="94"/>
      <c r="D62" s="94"/>
      <c r="E62" s="94"/>
      <c r="F62" s="95"/>
      <c r="G62" s="55">
        <f>AVERAGE(G27:G59,G11:G26)</f>
        <v>26.183673469387756</v>
      </c>
    </row>
  </sheetData>
  <mergeCells count="12">
    <mergeCell ref="A60:F60"/>
    <mergeCell ref="A61:F61"/>
    <mergeCell ref="A62:F62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topLeftCell="A37" workbookViewId="0">
      <selection activeCell="K59" sqref="K59"/>
    </sheetView>
  </sheetViews>
  <sheetFormatPr defaultRowHeight="15" x14ac:dyDescent="0.25"/>
  <cols>
    <col min="1" max="1" width="3.5703125" customWidth="1"/>
    <col min="2" max="2" width="10.28515625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18.5703125" customWidth="1"/>
  </cols>
  <sheetData>
    <row r="2" spans="1:8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8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8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67" t="s">
        <v>367</v>
      </c>
      <c r="B6" s="33"/>
      <c r="C6" s="69"/>
      <c r="D6" s="40"/>
      <c r="E6" s="68"/>
      <c r="F6" s="68"/>
      <c r="G6" s="61" t="s">
        <v>257</v>
      </c>
      <c r="H6" s="68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</row>
    <row r="9" spans="1:8" x14ac:dyDescent="0.25">
      <c r="A9" s="86"/>
      <c r="B9" s="86"/>
      <c r="C9" s="86" t="s">
        <v>6</v>
      </c>
      <c r="D9" s="86"/>
      <c r="E9" s="86"/>
      <c r="F9" s="86"/>
      <c r="G9" s="86"/>
      <c r="H9" s="86"/>
    </row>
    <row r="10" spans="1:8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</row>
    <row r="11" spans="1:8" ht="24" x14ac:dyDescent="0.25">
      <c r="A11" s="42">
        <v>1</v>
      </c>
      <c r="B11" s="56" t="s">
        <v>67</v>
      </c>
      <c r="C11" s="42">
        <v>16</v>
      </c>
      <c r="D11" s="42">
        <v>30</v>
      </c>
      <c r="E11" s="42">
        <v>16</v>
      </c>
      <c r="F11" s="42">
        <v>20</v>
      </c>
      <c r="G11" s="42">
        <f>SUM(C11:F11)</f>
        <v>82</v>
      </c>
      <c r="H11" s="42" t="str">
        <f>IF(G11&gt;85,"Sangat Baik",IF(G11&gt;=80.6,"Hampir Sangat Baik",IF(G11&gt;=75.6,"Lebih Baik",IF(G11&gt;=70.6,"Baik",IF(G11&gt;=65.6,"Hampir Baik",IF(G11&gt;=60.6,"Lebih Dari Cukup",IF(G11&gt;=50.6,"Cukup",IF(G11&gt;=44.6,"Kurang","Jelek"))))))))</f>
        <v>Hampir Sangat Baik</v>
      </c>
    </row>
    <row r="12" spans="1:8" ht="24" x14ac:dyDescent="0.25">
      <c r="A12" s="42">
        <v>2</v>
      </c>
      <c r="B12" s="56" t="s">
        <v>68</v>
      </c>
      <c r="C12" s="42">
        <v>24</v>
      </c>
      <c r="D12" s="42">
        <v>40</v>
      </c>
      <c r="E12" s="42">
        <v>16</v>
      </c>
      <c r="F12" s="42">
        <v>15</v>
      </c>
      <c r="G12" s="42">
        <f t="shared" ref="G12:G59" si="0">SUM(C12:F12)</f>
        <v>95</v>
      </c>
      <c r="H12" s="42" t="str">
        <f t="shared" ref="H12:H59" si="1">IF(G12&gt;85,"Sangat Baik",IF(G12&gt;=80.6,"Hampir Sangat Baik",IF(G12&gt;=75.6,"Lebih Baik",IF(G12&gt;=70.6,"Baik",IF(G12&gt;=65.6,"Hampir Baik",IF(G12&gt;=60.6,"Lebih Dari Cukup",IF(G12&gt;=50.6,"Cukup",IF(G12&gt;=44.6,"Kurang","Jelek"))))))))</f>
        <v>Sangat Baik</v>
      </c>
    </row>
    <row r="13" spans="1:8" ht="24" x14ac:dyDescent="0.25">
      <c r="A13" s="42">
        <v>3</v>
      </c>
      <c r="B13" s="56" t="s">
        <v>69</v>
      </c>
      <c r="C13" s="42">
        <v>16</v>
      </c>
      <c r="D13" s="42">
        <v>30</v>
      </c>
      <c r="E13" s="42">
        <v>12</v>
      </c>
      <c r="F13" s="42">
        <v>15</v>
      </c>
      <c r="G13" s="42">
        <f t="shared" si="0"/>
        <v>73</v>
      </c>
      <c r="H13" s="42" t="str">
        <f t="shared" si="1"/>
        <v>Baik</v>
      </c>
    </row>
    <row r="14" spans="1:8" ht="24" x14ac:dyDescent="0.25">
      <c r="A14" s="42">
        <v>4</v>
      </c>
      <c r="B14" s="56" t="s">
        <v>70</v>
      </c>
      <c r="C14" s="42">
        <v>20</v>
      </c>
      <c r="D14" s="42">
        <v>30</v>
      </c>
      <c r="E14" s="42">
        <v>16</v>
      </c>
      <c r="F14" s="42">
        <v>15</v>
      </c>
      <c r="G14" s="42">
        <f t="shared" si="0"/>
        <v>81</v>
      </c>
      <c r="H14" s="42" t="str">
        <f t="shared" si="1"/>
        <v>Hampir Sangat Baik</v>
      </c>
    </row>
    <row r="15" spans="1:8" ht="24" x14ac:dyDescent="0.25">
      <c r="A15" s="42">
        <v>5</v>
      </c>
      <c r="B15" s="56" t="s">
        <v>71</v>
      </c>
      <c r="C15" s="42">
        <v>24</v>
      </c>
      <c r="D15" s="42">
        <v>30</v>
      </c>
      <c r="E15" s="42">
        <v>16</v>
      </c>
      <c r="F15" s="42">
        <v>20</v>
      </c>
      <c r="G15" s="42">
        <f t="shared" si="0"/>
        <v>90</v>
      </c>
      <c r="H15" s="42" t="str">
        <f t="shared" si="1"/>
        <v>Sangat Baik</v>
      </c>
    </row>
    <row r="16" spans="1:8" ht="24" x14ac:dyDescent="0.25">
      <c r="A16" s="42">
        <v>6</v>
      </c>
      <c r="B16" s="56" t="s">
        <v>72</v>
      </c>
      <c r="C16" s="42">
        <v>18</v>
      </c>
      <c r="D16" s="42">
        <v>30</v>
      </c>
      <c r="E16" s="42">
        <v>12</v>
      </c>
      <c r="F16" s="42">
        <v>15</v>
      </c>
      <c r="G16" s="42">
        <f t="shared" si="0"/>
        <v>75</v>
      </c>
      <c r="H16" s="42" t="str">
        <f t="shared" si="1"/>
        <v>Baik</v>
      </c>
    </row>
    <row r="17" spans="1:8" ht="24" x14ac:dyDescent="0.25">
      <c r="A17" s="42">
        <v>7</v>
      </c>
      <c r="B17" s="56" t="s">
        <v>73</v>
      </c>
      <c r="C17" s="42">
        <v>20</v>
      </c>
      <c r="D17" s="42">
        <v>30</v>
      </c>
      <c r="E17" s="42">
        <v>16</v>
      </c>
      <c r="F17" s="42">
        <v>20</v>
      </c>
      <c r="G17" s="42">
        <f t="shared" si="0"/>
        <v>86</v>
      </c>
      <c r="H17" s="42" t="str">
        <f t="shared" si="1"/>
        <v>Sangat Baik</v>
      </c>
    </row>
    <row r="18" spans="1:8" ht="24" x14ac:dyDescent="0.25">
      <c r="A18" s="42">
        <v>8</v>
      </c>
      <c r="B18" s="56" t="s">
        <v>74</v>
      </c>
      <c r="C18" s="42">
        <v>24</v>
      </c>
      <c r="D18" s="42">
        <v>40</v>
      </c>
      <c r="E18" s="42">
        <v>16</v>
      </c>
      <c r="F18" s="42">
        <v>15</v>
      </c>
      <c r="G18" s="42">
        <f t="shared" si="0"/>
        <v>95</v>
      </c>
      <c r="H18" s="42" t="str">
        <f t="shared" si="1"/>
        <v>Sangat Baik</v>
      </c>
    </row>
    <row r="19" spans="1:8" x14ac:dyDescent="0.25">
      <c r="A19" s="42">
        <v>9</v>
      </c>
      <c r="B19" s="56" t="s">
        <v>75</v>
      </c>
      <c r="C19" s="42">
        <v>20</v>
      </c>
      <c r="D19" s="42">
        <v>40</v>
      </c>
      <c r="E19" s="42">
        <v>16</v>
      </c>
      <c r="F19" s="42">
        <v>15</v>
      </c>
      <c r="G19" s="42">
        <f t="shared" si="0"/>
        <v>91</v>
      </c>
      <c r="H19" s="42" t="str">
        <f t="shared" si="1"/>
        <v>Sangat Baik</v>
      </c>
    </row>
    <row r="20" spans="1:8" ht="24" x14ac:dyDescent="0.25">
      <c r="A20" s="42">
        <v>10</v>
      </c>
      <c r="B20" s="56" t="s">
        <v>76</v>
      </c>
      <c r="C20" s="42">
        <v>20</v>
      </c>
      <c r="D20" s="42">
        <v>40</v>
      </c>
      <c r="E20" s="42">
        <v>16</v>
      </c>
      <c r="F20" s="42">
        <v>20</v>
      </c>
      <c r="G20" s="42">
        <f t="shared" si="0"/>
        <v>96</v>
      </c>
      <c r="H20" s="42" t="str">
        <f t="shared" si="1"/>
        <v>Sangat Baik</v>
      </c>
    </row>
    <row r="21" spans="1:8" ht="24" x14ac:dyDescent="0.25">
      <c r="A21" s="42">
        <v>11</v>
      </c>
      <c r="B21" s="56" t="s">
        <v>77</v>
      </c>
      <c r="C21" s="53">
        <v>24</v>
      </c>
      <c r="D21" s="53">
        <v>30</v>
      </c>
      <c r="E21" s="42">
        <v>16</v>
      </c>
      <c r="F21" s="53">
        <v>15</v>
      </c>
      <c r="G21" s="53">
        <f t="shared" si="0"/>
        <v>85</v>
      </c>
      <c r="H21" s="42" t="str">
        <f t="shared" si="1"/>
        <v>Hampir Sangat Baik</v>
      </c>
    </row>
    <row r="22" spans="1:8" ht="24" x14ac:dyDescent="0.25">
      <c r="A22" s="42">
        <v>12</v>
      </c>
      <c r="B22" s="56" t="s">
        <v>78</v>
      </c>
      <c r="C22" s="42">
        <v>20</v>
      </c>
      <c r="D22" s="53">
        <v>30</v>
      </c>
      <c r="E22" s="42">
        <v>12</v>
      </c>
      <c r="F22" s="42">
        <v>15</v>
      </c>
      <c r="G22" s="42">
        <f t="shared" si="0"/>
        <v>77</v>
      </c>
      <c r="H22" s="42" t="str">
        <f t="shared" si="1"/>
        <v>Lebih Baik</v>
      </c>
    </row>
    <row r="23" spans="1:8" ht="24" x14ac:dyDescent="0.25">
      <c r="A23" s="42">
        <v>13</v>
      </c>
      <c r="B23" s="56" t="s">
        <v>79</v>
      </c>
      <c r="C23" s="42">
        <v>20</v>
      </c>
      <c r="D23" s="53">
        <v>30</v>
      </c>
      <c r="E23" s="42">
        <v>16</v>
      </c>
      <c r="F23" s="42">
        <v>20</v>
      </c>
      <c r="G23" s="42">
        <f t="shared" si="0"/>
        <v>86</v>
      </c>
      <c r="H23" s="42" t="str">
        <f t="shared" si="1"/>
        <v>Sangat Baik</v>
      </c>
    </row>
    <row r="24" spans="1:8" ht="24" x14ac:dyDescent="0.25">
      <c r="A24" s="42">
        <v>14</v>
      </c>
      <c r="B24" s="56" t="s">
        <v>80</v>
      </c>
      <c r="C24" s="42">
        <v>20</v>
      </c>
      <c r="D24" s="53">
        <v>30</v>
      </c>
      <c r="E24" s="42">
        <v>16</v>
      </c>
      <c r="F24" s="42">
        <v>15</v>
      </c>
      <c r="G24" s="42">
        <f t="shared" si="0"/>
        <v>81</v>
      </c>
      <c r="H24" s="42" t="str">
        <f t="shared" si="1"/>
        <v>Hampir Sangat Baik</v>
      </c>
    </row>
    <row r="25" spans="1:8" x14ac:dyDescent="0.25">
      <c r="A25" s="42">
        <v>15</v>
      </c>
      <c r="B25" s="56" t="s">
        <v>81</v>
      </c>
      <c r="C25" s="42">
        <v>16</v>
      </c>
      <c r="D25" s="53">
        <v>30</v>
      </c>
      <c r="E25" s="42">
        <v>12</v>
      </c>
      <c r="F25" s="42">
        <v>15</v>
      </c>
      <c r="G25" s="42">
        <f t="shared" si="0"/>
        <v>73</v>
      </c>
      <c r="H25" s="42" t="str">
        <f t="shared" si="1"/>
        <v>Baik</v>
      </c>
    </row>
    <row r="26" spans="1:8" ht="24" x14ac:dyDescent="0.25">
      <c r="A26" s="42">
        <v>16</v>
      </c>
      <c r="B26" s="56" t="s">
        <v>82</v>
      </c>
      <c r="C26" s="53">
        <v>20</v>
      </c>
      <c r="D26" s="53">
        <v>30</v>
      </c>
      <c r="E26" s="53">
        <v>12</v>
      </c>
      <c r="F26" s="53">
        <v>15</v>
      </c>
      <c r="G26" s="53">
        <f t="shared" si="0"/>
        <v>77</v>
      </c>
      <c r="H26" s="42" t="str">
        <f t="shared" si="1"/>
        <v>Lebih Baik</v>
      </c>
    </row>
    <row r="27" spans="1:8" x14ac:dyDescent="0.25">
      <c r="A27" s="42">
        <v>17</v>
      </c>
      <c r="B27" s="56" t="s">
        <v>84</v>
      </c>
      <c r="C27" s="42">
        <v>16</v>
      </c>
      <c r="D27" s="42">
        <v>30</v>
      </c>
      <c r="E27" s="42">
        <v>12</v>
      </c>
      <c r="F27" s="42">
        <v>15</v>
      </c>
      <c r="G27" s="42">
        <f t="shared" si="0"/>
        <v>73</v>
      </c>
      <c r="H27" s="42" t="str">
        <f t="shared" si="1"/>
        <v>Baik</v>
      </c>
    </row>
    <row r="28" spans="1:8" ht="24" x14ac:dyDescent="0.25">
      <c r="A28" s="42">
        <v>18</v>
      </c>
      <c r="B28" s="56" t="s">
        <v>85</v>
      </c>
      <c r="C28" s="42">
        <v>16</v>
      </c>
      <c r="D28" s="42">
        <v>30</v>
      </c>
      <c r="E28" s="42">
        <v>12</v>
      </c>
      <c r="F28" s="42">
        <v>15</v>
      </c>
      <c r="G28" s="42">
        <f t="shared" si="0"/>
        <v>73</v>
      </c>
      <c r="H28" s="42" t="str">
        <f t="shared" si="1"/>
        <v>Baik</v>
      </c>
    </row>
    <row r="29" spans="1:8" ht="24" x14ac:dyDescent="0.25">
      <c r="A29" s="42">
        <v>19</v>
      </c>
      <c r="B29" s="56" t="s">
        <v>86</v>
      </c>
      <c r="C29" s="42">
        <v>20</v>
      </c>
      <c r="D29" s="42">
        <v>20</v>
      </c>
      <c r="E29" s="42">
        <v>16</v>
      </c>
      <c r="F29" s="42">
        <v>15</v>
      </c>
      <c r="G29" s="42">
        <f t="shared" si="0"/>
        <v>71</v>
      </c>
      <c r="H29" s="42" t="str">
        <f t="shared" si="1"/>
        <v>Baik</v>
      </c>
    </row>
    <row r="30" spans="1:8" ht="36" x14ac:dyDescent="0.25">
      <c r="A30" s="42">
        <v>20</v>
      </c>
      <c r="B30" s="56" t="s">
        <v>87</v>
      </c>
      <c r="C30" s="42">
        <v>20</v>
      </c>
      <c r="D30" s="42">
        <v>30</v>
      </c>
      <c r="E30" s="42">
        <v>12</v>
      </c>
      <c r="F30" s="42">
        <v>15</v>
      </c>
      <c r="G30" s="42">
        <f t="shared" si="0"/>
        <v>77</v>
      </c>
      <c r="H30" s="42" t="str">
        <f t="shared" si="1"/>
        <v>Lebih Baik</v>
      </c>
    </row>
    <row r="31" spans="1:8" ht="36" x14ac:dyDescent="0.25">
      <c r="A31" s="42">
        <v>21</v>
      </c>
      <c r="B31" s="56" t="s">
        <v>88</v>
      </c>
      <c r="C31" s="42">
        <v>24</v>
      </c>
      <c r="D31" s="42">
        <v>30</v>
      </c>
      <c r="E31" s="42">
        <v>12</v>
      </c>
      <c r="F31" s="42">
        <v>20</v>
      </c>
      <c r="G31" s="42">
        <f t="shared" si="0"/>
        <v>86</v>
      </c>
      <c r="H31" s="42" t="str">
        <f t="shared" si="1"/>
        <v>Sangat Baik</v>
      </c>
    </row>
    <row r="32" spans="1:8" x14ac:dyDescent="0.25">
      <c r="A32" s="42">
        <v>22</v>
      </c>
      <c r="B32" s="56" t="s">
        <v>89</v>
      </c>
      <c r="C32" s="53">
        <v>24</v>
      </c>
      <c r="D32" s="42">
        <v>30</v>
      </c>
      <c r="E32" s="42">
        <v>12</v>
      </c>
      <c r="F32" s="42">
        <v>20</v>
      </c>
      <c r="G32" s="53">
        <f t="shared" si="0"/>
        <v>86</v>
      </c>
      <c r="H32" s="42" t="str">
        <f t="shared" si="1"/>
        <v>Sangat Baik</v>
      </c>
    </row>
    <row r="33" spans="1:8" ht="24" x14ac:dyDescent="0.25">
      <c r="A33" s="42">
        <v>23</v>
      </c>
      <c r="B33" s="56" t="s">
        <v>90</v>
      </c>
      <c r="C33" s="42">
        <v>18</v>
      </c>
      <c r="D33" s="42">
        <v>30</v>
      </c>
      <c r="E33" s="42">
        <v>12</v>
      </c>
      <c r="F33" s="42">
        <v>20</v>
      </c>
      <c r="G33" s="42">
        <f t="shared" si="0"/>
        <v>80</v>
      </c>
      <c r="H33" s="42" t="str">
        <f t="shared" si="1"/>
        <v>Lebih Baik</v>
      </c>
    </row>
    <row r="34" spans="1:8" x14ac:dyDescent="0.25">
      <c r="A34" s="42">
        <v>24</v>
      </c>
      <c r="B34" s="56" t="s">
        <v>91</v>
      </c>
      <c r="C34" s="42">
        <v>24</v>
      </c>
      <c r="D34" s="42">
        <v>30</v>
      </c>
      <c r="E34" s="42">
        <v>12</v>
      </c>
      <c r="F34" s="42">
        <v>20</v>
      </c>
      <c r="G34" s="42">
        <f t="shared" si="0"/>
        <v>86</v>
      </c>
      <c r="H34" s="42" t="str">
        <f t="shared" si="1"/>
        <v>Sangat Baik</v>
      </c>
    </row>
    <row r="35" spans="1:8" ht="36" x14ac:dyDescent="0.25">
      <c r="A35" s="42">
        <v>25</v>
      </c>
      <c r="B35" s="56" t="s">
        <v>92</v>
      </c>
      <c r="C35" s="42">
        <v>20</v>
      </c>
      <c r="D35" s="42">
        <v>20</v>
      </c>
      <c r="E35" s="42">
        <v>16</v>
      </c>
      <c r="F35" s="42">
        <v>20</v>
      </c>
      <c r="G35" s="42">
        <f t="shared" si="0"/>
        <v>76</v>
      </c>
      <c r="H35" s="42" t="str">
        <f t="shared" si="1"/>
        <v>Lebih Baik</v>
      </c>
    </row>
    <row r="36" spans="1:8" ht="24" x14ac:dyDescent="0.25">
      <c r="A36" s="42">
        <v>26</v>
      </c>
      <c r="B36" s="56" t="s">
        <v>93</v>
      </c>
      <c r="C36" s="42">
        <v>16</v>
      </c>
      <c r="D36" s="42">
        <v>30</v>
      </c>
      <c r="E36" s="42">
        <v>12</v>
      </c>
      <c r="F36" s="42">
        <v>20</v>
      </c>
      <c r="G36" s="42">
        <f t="shared" si="0"/>
        <v>78</v>
      </c>
      <c r="H36" s="42" t="str">
        <f t="shared" si="1"/>
        <v>Lebih Baik</v>
      </c>
    </row>
    <row r="37" spans="1:8" ht="24" x14ac:dyDescent="0.25">
      <c r="A37" s="42">
        <v>27</v>
      </c>
      <c r="B37" s="56" t="s">
        <v>94</v>
      </c>
      <c r="C37" s="42">
        <v>20</v>
      </c>
      <c r="D37" s="42">
        <v>20</v>
      </c>
      <c r="E37" s="42">
        <v>16</v>
      </c>
      <c r="F37" s="42">
        <v>15</v>
      </c>
      <c r="G37" s="42">
        <f t="shared" si="0"/>
        <v>71</v>
      </c>
      <c r="H37" s="42" t="str">
        <f t="shared" si="1"/>
        <v>Baik</v>
      </c>
    </row>
    <row r="38" spans="1:8" ht="24" x14ac:dyDescent="0.25">
      <c r="A38" s="42">
        <v>28</v>
      </c>
      <c r="B38" s="56" t="s">
        <v>95</v>
      </c>
      <c r="C38" s="42">
        <v>16</v>
      </c>
      <c r="D38" s="42">
        <v>30</v>
      </c>
      <c r="E38" s="42">
        <v>12</v>
      </c>
      <c r="F38" s="42">
        <v>20</v>
      </c>
      <c r="G38" s="42">
        <f t="shared" si="0"/>
        <v>78</v>
      </c>
      <c r="H38" s="42" t="str">
        <f t="shared" si="1"/>
        <v>Lebih Baik</v>
      </c>
    </row>
    <row r="39" spans="1:8" ht="24" x14ac:dyDescent="0.25">
      <c r="A39" s="42">
        <v>29</v>
      </c>
      <c r="B39" s="56" t="s">
        <v>96</v>
      </c>
      <c r="C39" s="42">
        <v>24</v>
      </c>
      <c r="D39" s="42">
        <v>30</v>
      </c>
      <c r="E39" s="42">
        <v>16</v>
      </c>
      <c r="F39" s="42">
        <v>15</v>
      </c>
      <c r="G39" s="42">
        <f t="shared" si="0"/>
        <v>85</v>
      </c>
      <c r="H39" s="42" t="str">
        <f t="shared" si="1"/>
        <v>Hampir Sangat Baik</v>
      </c>
    </row>
    <row r="40" spans="1:8" ht="24" x14ac:dyDescent="0.25">
      <c r="A40" s="42">
        <v>30</v>
      </c>
      <c r="B40" s="56" t="s">
        <v>97</v>
      </c>
      <c r="C40" s="42">
        <v>20</v>
      </c>
      <c r="D40" s="42">
        <v>30</v>
      </c>
      <c r="E40" s="42">
        <v>16</v>
      </c>
      <c r="F40" s="42">
        <v>15</v>
      </c>
      <c r="G40" s="42">
        <f t="shared" si="0"/>
        <v>81</v>
      </c>
      <c r="H40" s="42" t="str">
        <f t="shared" si="1"/>
        <v>Hampir Sangat Baik</v>
      </c>
    </row>
    <row r="41" spans="1:8" ht="24" x14ac:dyDescent="0.25">
      <c r="A41" s="42">
        <v>31</v>
      </c>
      <c r="B41" s="56" t="s">
        <v>98</v>
      </c>
      <c r="C41" s="42">
        <v>24</v>
      </c>
      <c r="D41" s="42">
        <v>30</v>
      </c>
      <c r="E41" s="42">
        <v>16</v>
      </c>
      <c r="F41" s="42">
        <v>15</v>
      </c>
      <c r="G41" s="42">
        <f t="shared" si="0"/>
        <v>85</v>
      </c>
      <c r="H41" s="42" t="str">
        <f t="shared" si="1"/>
        <v>Hampir Sangat Baik</v>
      </c>
    </row>
    <row r="42" spans="1:8" x14ac:dyDescent="0.25">
      <c r="A42" s="42">
        <v>32</v>
      </c>
      <c r="B42" s="56" t="s">
        <v>99</v>
      </c>
      <c r="C42" s="42">
        <v>24</v>
      </c>
      <c r="D42" s="42">
        <v>30</v>
      </c>
      <c r="E42" s="42">
        <v>16</v>
      </c>
      <c r="F42" s="42">
        <v>15</v>
      </c>
      <c r="G42" s="42">
        <f t="shared" si="0"/>
        <v>85</v>
      </c>
      <c r="H42" s="42" t="str">
        <f t="shared" si="1"/>
        <v>Hampir Sangat Baik</v>
      </c>
    </row>
    <row r="43" spans="1:8" ht="24" x14ac:dyDescent="0.25">
      <c r="A43" s="42">
        <v>33</v>
      </c>
      <c r="B43" s="56" t="s">
        <v>100</v>
      </c>
      <c r="C43" s="42">
        <v>18</v>
      </c>
      <c r="D43" s="42">
        <v>30</v>
      </c>
      <c r="E43" s="42">
        <v>12</v>
      </c>
      <c r="F43" s="42">
        <v>20</v>
      </c>
      <c r="G43" s="42">
        <f t="shared" si="0"/>
        <v>80</v>
      </c>
      <c r="H43" s="42" t="str">
        <f t="shared" si="1"/>
        <v>Lebih Baik</v>
      </c>
    </row>
    <row r="44" spans="1:8" ht="24" x14ac:dyDescent="0.25">
      <c r="A44" s="42">
        <v>34</v>
      </c>
      <c r="B44" s="56" t="s">
        <v>101</v>
      </c>
      <c r="C44" s="42">
        <v>24</v>
      </c>
      <c r="D44" s="42">
        <v>30</v>
      </c>
      <c r="E44" s="42">
        <v>16</v>
      </c>
      <c r="F44" s="42">
        <v>15</v>
      </c>
      <c r="G44" s="42">
        <f t="shared" si="0"/>
        <v>85</v>
      </c>
      <c r="H44" s="42" t="str">
        <f t="shared" si="1"/>
        <v>Hampir Sangat Baik</v>
      </c>
    </row>
    <row r="45" spans="1:8" x14ac:dyDescent="0.25">
      <c r="A45" s="42">
        <v>35</v>
      </c>
      <c r="B45" s="56" t="s">
        <v>102</v>
      </c>
      <c r="C45" s="42">
        <v>24</v>
      </c>
      <c r="D45" s="42">
        <v>30</v>
      </c>
      <c r="E45" s="42">
        <v>12</v>
      </c>
      <c r="F45" s="42">
        <v>20</v>
      </c>
      <c r="G45" s="42">
        <f t="shared" si="0"/>
        <v>86</v>
      </c>
      <c r="H45" s="42" t="str">
        <f t="shared" si="1"/>
        <v>Sangat Baik</v>
      </c>
    </row>
    <row r="46" spans="1:8" ht="24" x14ac:dyDescent="0.25">
      <c r="A46" s="42">
        <v>36</v>
      </c>
      <c r="B46" s="56" t="s">
        <v>103</v>
      </c>
      <c r="C46" s="42">
        <v>18</v>
      </c>
      <c r="D46" s="42">
        <v>30</v>
      </c>
      <c r="E46" s="42">
        <v>12</v>
      </c>
      <c r="F46" s="42">
        <v>20</v>
      </c>
      <c r="G46" s="42">
        <f t="shared" si="0"/>
        <v>80</v>
      </c>
      <c r="H46" s="42" t="str">
        <f t="shared" si="1"/>
        <v>Lebih Baik</v>
      </c>
    </row>
    <row r="47" spans="1:8" ht="36" x14ac:dyDescent="0.25">
      <c r="A47" s="42">
        <v>37</v>
      </c>
      <c r="B47" s="56" t="s">
        <v>104</v>
      </c>
      <c r="C47" s="42">
        <v>24</v>
      </c>
      <c r="D47" s="42">
        <v>30</v>
      </c>
      <c r="E47" s="42">
        <v>16</v>
      </c>
      <c r="F47" s="42">
        <v>15</v>
      </c>
      <c r="G47" s="42">
        <f t="shared" si="0"/>
        <v>85</v>
      </c>
      <c r="H47" s="42" t="str">
        <f t="shared" si="1"/>
        <v>Hampir Sangat Baik</v>
      </c>
    </row>
    <row r="48" spans="1:8" ht="36" x14ac:dyDescent="0.25">
      <c r="A48" s="42">
        <v>38</v>
      </c>
      <c r="B48" s="56" t="s">
        <v>105</v>
      </c>
      <c r="C48" s="42">
        <v>18</v>
      </c>
      <c r="D48" s="42">
        <v>30</v>
      </c>
      <c r="E48" s="42">
        <v>12</v>
      </c>
      <c r="F48" s="42">
        <v>20</v>
      </c>
      <c r="G48" s="42">
        <f t="shared" si="0"/>
        <v>80</v>
      </c>
      <c r="H48" s="42" t="str">
        <f t="shared" si="1"/>
        <v>Lebih Baik</v>
      </c>
    </row>
    <row r="49" spans="1:8" x14ac:dyDescent="0.25">
      <c r="A49" s="42">
        <v>39</v>
      </c>
      <c r="B49" s="56" t="s">
        <v>106</v>
      </c>
      <c r="C49" s="42">
        <v>18</v>
      </c>
      <c r="D49" s="42">
        <v>30</v>
      </c>
      <c r="E49" s="42">
        <v>12</v>
      </c>
      <c r="F49" s="42">
        <v>20</v>
      </c>
      <c r="G49" s="42">
        <f t="shared" si="0"/>
        <v>80</v>
      </c>
      <c r="H49" s="42" t="str">
        <f t="shared" si="1"/>
        <v>Lebih Baik</v>
      </c>
    </row>
    <row r="50" spans="1:8" x14ac:dyDescent="0.25">
      <c r="A50" s="42">
        <v>40</v>
      </c>
      <c r="B50" s="56" t="s">
        <v>107</v>
      </c>
      <c r="C50" s="42">
        <v>24</v>
      </c>
      <c r="D50" s="42">
        <v>30</v>
      </c>
      <c r="E50" s="42">
        <v>16</v>
      </c>
      <c r="F50" s="42">
        <v>15</v>
      </c>
      <c r="G50" s="42">
        <f t="shared" si="0"/>
        <v>85</v>
      </c>
      <c r="H50" s="42" t="str">
        <f t="shared" si="1"/>
        <v>Hampir Sangat Baik</v>
      </c>
    </row>
    <row r="51" spans="1:8" ht="24" x14ac:dyDescent="0.25">
      <c r="A51" s="42">
        <v>41</v>
      </c>
      <c r="B51" s="56" t="s">
        <v>108</v>
      </c>
      <c r="C51" s="42">
        <v>24</v>
      </c>
      <c r="D51" s="42">
        <v>30</v>
      </c>
      <c r="E51" s="42">
        <v>16</v>
      </c>
      <c r="F51" s="42">
        <v>15</v>
      </c>
      <c r="G51" s="42">
        <f t="shared" si="0"/>
        <v>85</v>
      </c>
      <c r="H51" s="42" t="str">
        <f t="shared" si="1"/>
        <v>Hampir Sangat Baik</v>
      </c>
    </row>
    <row r="52" spans="1:8" ht="24" x14ac:dyDescent="0.25">
      <c r="A52" s="42">
        <v>42</v>
      </c>
      <c r="B52" s="56" t="s">
        <v>109</v>
      </c>
      <c r="C52" s="42">
        <v>24</v>
      </c>
      <c r="D52" s="42">
        <v>30</v>
      </c>
      <c r="E52" s="42">
        <v>16</v>
      </c>
      <c r="F52" s="42">
        <v>15</v>
      </c>
      <c r="G52" s="42">
        <f t="shared" si="0"/>
        <v>85</v>
      </c>
      <c r="H52" s="42" t="str">
        <f t="shared" si="1"/>
        <v>Hampir Sangat Baik</v>
      </c>
    </row>
    <row r="53" spans="1:8" ht="24" x14ac:dyDescent="0.25">
      <c r="A53" s="42">
        <v>43</v>
      </c>
      <c r="B53" s="56" t="s">
        <v>110</v>
      </c>
      <c r="C53" s="42">
        <v>24</v>
      </c>
      <c r="D53" s="42">
        <v>30</v>
      </c>
      <c r="E53" s="42">
        <v>16</v>
      </c>
      <c r="F53" s="42">
        <v>15</v>
      </c>
      <c r="G53" s="42">
        <f t="shared" si="0"/>
        <v>85</v>
      </c>
      <c r="H53" s="42" t="str">
        <f t="shared" si="1"/>
        <v>Hampir Sangat Baik</v>
      </c>
    </row>
    <row r="54" spans="1:8" x14ac:dyDescent="0.25">
      <c r="A54" s="42">
        <v>44</v>
      </c>
      <c r="B54" s="56" t="s">
        <v>111</v>
      </c>
      <c r="C54" s="42">
        <v>24</v>
      </c>
      <c r="D54" s="42">
        <v>30</v>
      </c>
      <c r="E54" s="42">
        <v>16</v>
      </c>
      <c r="F54" s="42">
        <v>15</v>
      </c>
      <c r="G54" s="42">
        <f t="shared" si="0"/>
        <v>85</v>
      </c>
      <c r="H54" s="42" t="str">
        <f t="shared" si="1"/>
        <v>Hampir Sangat Baik</v>
      </c>
    </row>
    <row r="55" spans="1:8" ht="24" x14ac:dyDescent="0.25">
      <c r="A55" s="42">
        <v>45</v>
      </c>
      <c r="B55" s="56" t="s">
        <v>112</v>
      </c>
      <c r="C55" s="42">
        <v>16</v>
      </c>
      <c r="D55" s="42">
        <v>30</v>
      </c>
      <c r="E55" s="42">
        <v>16</v>
      </c>
      <c r="F55" s="42">
        <v>20</v>
      </c>
      <c r="G55" s="42">
        <f t="shared" si="0"/>
        <v>82</v>
      </c>
      <c r="H55" s="42" t="str">
        <f t="shared" si="1"/>
        <v>Hampir Sangat Baik</v>
      </c>
    </row>
    <row r="56" spans="1:8" ht="24" x14ac:dyDescent="0.25">
      <c r="A56" s="42">
        <v>46</v>
      </c>
      <c r="B56" s="56" t="s">
        <v>113</v>
      </c>
      <c r="C56" s="42">
        <v>24</v>
      </c>
      <c r="D56" s="42">
        <v>30</v>
      </c>
      <c r="E56" s="42">
        <v>16</v>
      </c>
      <c r="F56" s="42">
        <v>15</v>
      </c>
      <c r="G56" s="42">
        <f t="shared" si="0"/>
        <v>85</v>
      </c>
      <c r="H56" s="42" t="str">
        <f t="shared" si="1"/>
        <v>Hampir Sangat Baik</v>
      </c>
    </row>
    <row r="57" spans="1:8" ht="24" x14ac:dyDescent="0.25">
      <c r="A57" s="42">
        <v>47</v>
      </c>
      <c r="B57" s="56" t="s">
        <v>114</v>
      </c>
      <c r="C57" s="42">
        <v>24</v>
      </c>
      <c r="D57" s="42">
        <v>30</v>
      </c>
      <c r="E57" s="42">
        <v>16</v>
      </c>
      <c r="F57" s="42">
        <v>15</v>
      </c>
      <c r="G57" s="42">
        <f t="shared" si="0"/>
        <v>85</v>
      </c>
      <c r="H57" s="42" t="str">
        <f t="shared" si="1"/>
        <v>Hampir Sangat Baik</v>
      </c>
    </row>
    <row r="58" spans="1:8" ht="24" x14ac:dyDescent="0.25">
      <c r="A58" s="42">
        <v>48</v>
      </c>
      <c r="B58" s="56" t="s">
        <v>115</v>
      </c>
      <c r="C58" s="42">
        <v>24</v>
      </c>
      <c r="D58" s="42">
        <v>30</v>
      </c>
      <c r="E58" s="42">
        <v>16</v>
      </c>
      <c r="F58" s="42">
        <v>15</v>
      </c>
      <c r="G58" s="42">
        <f t="shared" si="0"/>
        <v>85</v>
      </c>
      <c r="H58" s="42" t="str">
        <f t="shared" si="1"/>
        <v>Hampir Sangat Baik</v>
      </c>
    </row>
    <row r="59" spans="1:8" x14ac:dyDescent="0.25">
      <c r="A59" s="42">
        <v>49</v>
      </c>
      <c r="B59" s="56" t="s">
        <v>116</v>
      </c>
      <c r="C59" s="42">
        <v>16</v>
      </c>
      <c r="D59" s="42">
        <v>30</v>
      </c>
      <c r="E59" s="42">
        <v>16</v>
      </c>
      <c r="F59" s="42">
        <v>20</v>
      </c>
      <c r="G59" s="42">
        <f t="shared" si="0"/>
        <v>82</v>
      </c>
      <c r="H59" s="42" t="str">
        <f t="shared" si="1"/>
        <v>Hampir Sangat Baik</v>
      </c>
    </row>
    <row r="60" spans="1:8" x14ac:dyDescent="0.25">
      <c r="A60" s="83" t="s">
        <v>11</v>
      </c>
      <c r="B60" s="83"/>
      <c r="C60" s="83"/>
      <c r="D60" s="83"/>
      <c r="E60" s="83"/>
      <c r="F60" s="83"/>
      <c r="G60" s="54">
        <f>MIN(G27:G59,G11:G26)</f>
        <v>71</v>
      </c>
      <c r="H60" s="63"/>
    </row>
    <row r="61" spans="1:8" x14ac:dyDescent="0.25">
      <c r="A61" s="84" t="s">
        <v>12</v>
      </c>
      <c r="B61" s="84"/>
      <c r="C61" s="84"/>
      <c r="D61" s="84"/>
      <c r="E61" s="84"/>
      <c r="F61" s="84"/>
      <c r="G61" s="54">
        <f>MAX(G11:G59)</f>
        <v>96</v>
      </c>
      <c r="H61" s="63"/>
    </row>
    <row r="62" spans="1:8" x14ac:dyDescent="0.25">
      <c r="A62" s="83" t="s">
        <v>13</v>
      </c>
      <c r="B62" s="83"/>
      <c r="C62" s="83"/>
      <c r="D62" s="83"/>
      <c r="E62" s="83"/>
      <c r="F62" s="83"/>
      <c r="G62" s="55">
        <f>AVERAGE(G27:G59,G11:G26)</f>
        <v>82.326530612244895</v>
      </c>
      <c r="H62" s="63"/>
    </row>
  </sheetData>
  <mergeCells count="12">
    <mergeCell ref="A60:F60"/>
    <mergeCell ref="A61:F61"/>
    <mergeCell ref="A62:F62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topLeftCell="A45" workbookViewId="0">
      <selection activeCell="G62" sqref="G62"/>
    </sheetView>
  </sheetViews>
  <sheetFormatPr defaultRowHeight="15" x14ac:dyDescent="0.25"/>
  <cols>
    <col min="1" max="1" width="3.5703125" customWidth="1"/>
    <col min="2" max="2" width="10.85546875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20.28515625" customWidth="1"/>
  </cols>
  <sheetData>
    <row r="2" spans="1:8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8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8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67" t="s">
        <v>367</v>
      </c>
      <c r="B6" s="33"/>
      <c r="C6" s="69"/>
      <c r="D6" s="40"/>
      <c r="E6" s="68"/>
      <c r="F6" s="68"/>
      <c r="G6" s="67" t="s">
        <v>258</v>
      </c>
      <c r="H6" s="68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</row>
    <row r="9" spans="1:8" x14ac:dyDescent="0.25">
      <c r="A9" s="86"/>
      <c r="B9" s="86"/>
      <c r="C9" s="86" t="s">
        <v>6</v>
      </c>
      <c r="D9" s="86"/>
      <c r="E9" s="86"/>
      <c r="F9" s="86"/>
      <c r="G9" s="86"/>
      <c r="H9" s="86"/>
    </row>
    <row r="10" spans="1:8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</row>
    <row r="11" spans="1:8" ht="24" x14ac:dyDescent="0.25">
      <c r="A11" s="42">
        <v>1</v>
      </c>
      <c r="B11" s="56" t="s">
        <v>67</v>
      </c>
      <c r="C11" s="42">
        <v>24</v>
      </c>
      <c r="D11" s="42">
        <v>30</v>
      </c>
      <c r="E11" s="42">
        <v>16</v>
      </c>
      <c r="F11" s="42">
        <v>15</v>
      </c>
      <c r="G11" s="42">
        <f>SUM(C11:F11)</f>
        <v>85</v>
      </c>
      <c r="H11" s="42" t="str">
        <f>IF(G11&gt;85,"Sangat Baik",IF(G11&gt;=80.6,"Hampir Sangat Baik",IF(G11&gt;=75.6,"Lebih Baik",IF(G11&gt;=70.6,"Baik",IF(G11&gt;=65.6,"Hampir Baik",IF(G11&gt;=60.6,"Lebih Dari Cukup",IF(G11&gt;=50.6,"Cukup",IF(G11&gt;=44.6,"Kurang","Jelek"))))))))</f>
        <v>Hampir Sangat Baik</v>
      </c>
    </row>
    <row r="12" spans="1:8" ht="24" x14ac:dyDescent="0.25">
      <c r="A12" s="42">
        <v>2</v>
      </c>
      <c r="B12" s="56" t="s">
        <v>68</v>
      </c>
      <c r="C12" s="42">
        <v>18</v>
      </c>
      <c r="D12" s="42">
        <v>30</v>
      </c>
      <c r="E12" s="42">
        <v>12</v>
      </c>
      <c r="F12" s="42">
        <v>20</v>
      </c>
      <c r="G12" s="42">
        <f t="shared" ref="G12:G59" si="0">SUM(C12:F12)</f>
        <v>80</v>
      </c>
      <c r="H12" s="42" t="str">
        <f t="shared" ref="H12:H59" si="1">IF(G12&gt;85,"Sangat Baik",IF(G12&gt;=80.6,"Hampir Sangat Baik",IF(G12&gt;=75.6,"Lebih Baik",IF(G12&gt;=70.6,"Baik",IF(G12&gt;=65.6,"Hampir Baik",IF(G12&gt;=60.6,"Lebih Dari Cukup",IF(G12&gt;=50.6,"Cukup",IF(G12&gt;=44.6,"Kurang","Jelek"))))))))</f>
        <v>Lebih Baik</v>
      </c>
    </row>
    <row r="13" spans="1:8" ht="24" x14ac:dyDescent="0.25">
      <c r="A13" s="42">
        <v>3</v>
      </c>
      <c r="B13" s="56" t="s">
        <v>69</v>
      </c>
      <c r="C13" s="42">
        <v>12</v>
      </c>
      <c r="D13" s="42">
        <v>20</v>
      </c>
      <c r="E13" s="42">
        <v>12</v>
      </c>
      <c r="F13" s="42">
        <v>10</v>
      </c>
      <c r="G13" s="42">
        <f t="shared" si="0"/>
        <v>54</v>
      </c>
      <c r="H13" s="42" t="str">
        <f t="shared" si="1"/>
        <v>Cukup</v>
      </c>
    </row>
    <row r="14" spans="1:8" ht="24" x14ac:dyDescent="0.25">
      <c r="A14" s="42">
        <v>4</v>
      </c>
      <c r="B14" s="56" t="s">
        <v>70</v>
      </c>
      <c r="C14" s="42">
        <v>24</v>
      </c>
      <c r="D14" s="42">
        <v>30</v>
      </c>
      <c r="E14" s="42">
        <v>16</v>
      </c>
      <c r="F14" s="42">
        <v>15</v>
      </c>
      <c r="G14" s="42">
        <f t="shared" si="0"/>
        <v>85</v>
      </c>
      <c r="H14" s="42" t="str">
        <f t="shared" si="1"/>
        <v>Hampir Sangat Baik</v>
      </c>
    </row>
    <row r="15" spans="1:8" x14ac:dyDescent="0.25">
      <c r="A15" s="42">
        <v>5</v>
      </c>
      <c r="B15" s="56" t="s">
        <v>71</v>
      </c>
      <c r="C15" s="42">
        <v>24</v>
      </c>
      <c r="D15" s="42">
        <v>30</v>
      </c>
      <c r="E15" s="42">
        <v>16</v>
      </c>
      <c r="F15" s="42">
        <v>15</v>
      </c>
      <c r="G15" s="42">
        <f t="shared" si="0"/>
        <v>85</v>
      </c>
      <c r="H15" s="42" t="str">
        <f t="shared" si="1"/>
        <v>Hampir Sangat Baik</v>
      </c>
    </row>
    <row r="16" spans="1:8" ht="24" x14ac:dyDescent="0.25">
      <c r="A16" s="42">
        <v>6</v>
      </c>
      <c r="B16" s="56" t="s">
        <v>72</v>
      </c>
      <c r="C16" s="42">
        <v>24</v>
      </c>
      <c r="D16" s="42">
        <v>30</v>
      </c>
      <c r="E16" s="42">
        <v>16</v>
      </c>
      <c r="F16" s="42">
        <v>15</v>
      </c>
      <c r="G16" s="42">
        <f t="shared" si="0"/>
        <v>85</v>
      </c>
      <c r="H16" s="42" t="str">
        <f t="shared" si="1"/>
        <v>Hampir Sangat Baik</v>
      </c>
    </row>
    <row r="17" spans="1:8" ht="24" x14ac:dyDescent="0.25">
      <c r="A17" s="42">
        <v>7</v>
      </c>
      <c r="B17" s="56" t="s">
        <v>73</v>
      </c>
      <c r="C17" s="42">
        <v>24</v>
      </c>
      <c r="D17" s="42">
        <v>30</v>
      </c>
      <c r="E17" s="42">
        <v>16</v>
      </c>
      <c r="F17" s="42">
        <v>20</v>
      </c>
      <c r="G17" s="42">
        <f t="shared" si="0"/>
        <v>90</v>
      </c>
      <c r="H17" s="42" t="str">
        <f t="shared" si="1"/>
        <v>Sangat Baik</v>
      </c>
    </row>
    <row r="18" spans="1:8" x14ac:dyDescent="0.25">
      <c r="A18" s="42">
        <v>8</v>
      </c>
      <c r="B18" s="56" t="s">
        <v>74</v>
      </c>
      <c r="C18" s="42">
        <v>24</v>
      </c>
      <c r="D18" s="42">
        <v>30</v>
      </c>
      <c r="E18" s="42">
        <v>16</v>
      </c>
      <c r="F18" s="42">
        <v>15</v>
      </c>
      <c r="G18" s="42">
        <f t="shared" si="0"/>
        <v>85</v>
      </c>
      <c r="H18" s="42" t="str">
        <f t="shared" si="1"/>
        <v>Hampir Sangat Baik</v>
      </c>
    </row>
    <row r="19" spans="1:8" x14ac:dyDescent="0.25">
      <c r="A19" s="42">
        <v>9</v>
      </c>
      <c r="B19" s="56" t="s">
        <v>75</v>
      </c>
      <c r="C19" s="42">
        <v>24</v>
      </c>
      <c r="D19" s="42">
        <v>30</v>
      </c>
      <c r="E19" s="42">
        <v>16</v>
      </c>
      <c r="F19" s="42">
        <v>15</v>
      </c>
      <c r="G19" s="42">
        <f t="shared" si="0"/>
        <v>85</v>
      </c>
      <c r="H19" s="42" t="str">
        <f t="shared" si="1"/>
        <v>Hampir Sangat Baik</v>
      </c>
    </row>
    <row r="20" spans="1:8" ht="24" x14ac:dyDescent="0.25">
      <c r="A20" s="42">
        <v>10</v>
      </c>
      <c r="B20" s="56" t="s">
        <v>76</v>
      </c>
      <c r="C20" s="42">
        <v>18</v>
      </c>
      <c r="D20" s="42">
        <v>30</v>
      </c>
      <c r="E20" s="42">
        <v>12</v>
      </c>
      <c r="F20" s="42">
        <v>20</v>
      </c>
      <c r="G20" s="42">
        <f t="shared" si="0"/>
        <v>80</v>
      </c>
      <c r="H20" s="42" t="str">
        <f t="shared" si="1"/>
        <v>Lebih Baik</v>
      </c>
    </row>
    <row r="21" spans="1:8" ht="24" x14ac:dyDescent="0.25">
      <c r="A21" s="42">
        <v>11</v>
      </c>
      <c r="B21" s="56" t="s">
        <v>77</v>
      </c>
      <c r="C21" s="53">
        <v>24</v>
      </c>
      <c r="D21" s="42">
        <v>30</v>
      </c>
      <c r="E21" s="53">
        <v>16</v>
      </c>
      <c r="F21" s="53">
        <v>15</v>
      </c>
      <c r="G21" s="53">
        <f t="shared" si="0"/>
        <v>85</v>
      </c>
      <c r="H21" s="42" t="str">
        <f t="shared" si="1"/>
        <v>Hampir Sangat Baik</v>
      </c>
    </row>
    <row r="22" spans="1:8" x14ac:dyDescent="0.25">
      <c r="A22" s="42">
        <v>12</v>
      </c>
      <c r="B22" s="56" t="s">
        <v>78</v>
      </c>
      <c r="C22" s="42">
        <v>18</v>
      </c>
      <c r="D22" s="42">
        <v>30</v>
      </c>
      <c r="E22" s="42">
        <v>12</v>
      </c>
      <c r="F22" s="42">
        <v>20</v>
      </c>
      <c r="G22" s="42">
        <f t="shared" si="0"/>
        <v>80</v>
      </c>
      <c r="H22" s="42" t="str">
        <f t="shared" si="1"/>
        <v>Lebih Baik</v>
      </c>
    </row>
    <row r="23" spans="1:8" x14ac:dyDescent="0.25">
      <c r="A23" s="42">
        <v>13</v>
      </c>
      <c r="B23" s="56" t="s">
        <v>79</v>
      </c>
      <c r="C23" s="42">
        <v>18</v>
      </c>
      <c r="D23" s="42">
        <v>30</v>
      </c>
      <c r="E23" s="42">
        <v>12</v>
      </c>
      <c r="F23" s="42">
        <v>20</v>
      </c>
      <c r="G23" s="42">
        <f t="shared" si="0"/>
        <v>80</v>
      </c>
      <c r="H23" s="42" t="str">
        <f t="shared" si="1"/>
        <v>Lebih Baik</v>
      </c>
    </row>
    <row r="24" spans="1:8" ht="24" x14ac:dyDescent="0.25">
      <c r="A24" s="42">
        <v>14</v>
      </c>
      <c r="B24" s="56" t="s">
        <v>80</v>
      </c>
      <c r="C24" s="42">
        <v>18</v>
      </c>
      <c r="D24" s="42">
        <v>30</v>
      </c>
      <c r="E24" s="42">
        <v>12</v>
      </c>
      <c r="F24" s="42">
        <v>20</v>
      </c>
      <c r="G24" s="42">
        <f t="shared" si="0"/>
        <v>80</v>
      </c>
      <c r="H24" s="42" t="str">
        <f t="shared" si="1"/>
        <v>Lebih Baik</v>
      </c>
    </row>
    <row r="25" spans="1:8" x14ac:dyDescent="0.25">
      <c r="A25" s="42">
        <v>15</v>
      </c>
      <c r="B25" s="56" t="s">
        <v>81</v>
      </c>
      <c r="C25" s="42">
        <v>24</v>
      </c>
      <c r="D25" s="42">
        <v>30</v>
      </c>
      <c r="E25" s="42">
        <v>12</v>
      </c>
      <c r="F25" s="42">
        <v>20</v>
      </c>
      <c r="G25" s="42">
        <f t="shared" si="0"/>
        <v>86</v>
      </c>
      <c r="H25" s="42" t="str">
        <f t="shared" si="1"/>
        <v>Sangat Baik</v>
      </c>
    </row>
    <row r="26" spans="1:8" ht="24" x14ac:dyDescent="0.25">
      <c r="A26" s="42">
        <v>16</v>
      </c>
      <c r="B26" s="56" t="s">
        <v>82</v>
      </c>
      <c r="C26" s="53">
        <v>24</v>
      </c>
      <c r="D26" s="42">
        <v>30</v>
      </c>
      <c r="E26" s="42">
        <v>12</v>
      </c>
      <c r="F26" s="42">
        <v>20</v>
      </c>
      <c r="G26" s="53">
        <f t="shared" si="0"/>
        <v>86</v>
      </c>
      <c r="H26" s="42" t="str">
        <f t="shared" si="1"/>
        <v>Sangat Baik</v>
      </c>
    </row>
    <row r="27" spans="1:8" x14ac:dyDescent="0.25">
      <c r="A27" s="42">
        <v>17</v>
      </c>
      <c r="B27" s="56" t="s">
        <v>84</v>
      </c>
      <c r="C27" s="42">
        <v>24</v>
      </c>
      <c r="D27" s="42">
        <v>30</v>
      </c>
      <c r="E27" s="42">
        <v>16</v>
      </c>
      <c r="F27" s="42">
        <v>15</v>
      </c>
      <c r="G27" s="42">
        <f t="shared" si="0"/>
        <v>85</v>
      </c>
      <c r="H27" s="42" t="str">
        <f t="shared" si="1"/>
        <v>Hampir Sangat Baik</v>
      </c>
    </row>
    <row r="28" spans="1:8" ht="24" x14ac:dyDescent="0.25">
      <c r="A28" s="42">
        <v>18</v>
      </c>
      <c r="B28" s="56" t="s">
        <v>85</v>
      </c>
      <c r="C28" s="42">
        <v>24</v>
      </c>
      <c r="D28" s="42">
        <v>30</v>
      </c>
      <c r="E28" s="42">
        <v>12</v>
      </c>
      <c r="F28" s="42">
        <v>20</v>
      </c>
      <c r="G28" s="42">
        <f t="shared" si="0"/>
        <v>86</v>
      </c>
      <c r="H28" s="42" t="str">
        <f t="shared" si="1"/>
        <v>Sangat Baik</v>
      </c>
    </row>
    <row r="29" spans="1:8" ht="24" x14ac:dyDescent="0.25">
      <c r="A29" s="42">
        <v>19</v>
      </c>
      <c r="B29" s="56" t="s">
        <v>86</v>
      </c>
      <c r="C29" s="42">
        <v>24</v>
      </c>
      <c r="D29" s="42">
        <v>30</v>
      </c>
      <c r="E29" s="42">
        <v>16</v>
      </c>
      <c r="F29" s="42">
        <v>15</v>
      </c>
      <c r="G29" s="42">
        <f t="shared" si="0"/>
        <v>85</v>
      </c>
      <c r="H29" s="42" t="str">
        <f t="shared" si="1"/>
        <v>Hampir Sangat Baik</v>
      </c>
    </row>
    <row r="30" spans="1:8" ht="36" x14ac:dyDescent="0.25">
      <c r="A30" s="42">
        <v>20</v>
      </c>
      <c r="B30" s="56" t="s">
        <v>87</v>
      </c>
      <c r="C30" s="42">
        <v>24</v>
      </c>
      <c r="D30" s="42">
        <v>30</v>
      </c>
      <c r="E30" s="42">
        <v>12</v>
      </c>
      <c r="F30" s="42">
        <v>20</v>
      </c>
      <c r="G30" s="42">
        <f t="shared" si="0"/>
        <v>86</v>
      </c>
      <c r="H30" s="42" t="str">
        <f t="shared" si="1"/>
        <v>Sangat Baik</v>
      </c>
    </row>
    <row r="31" spans="1:8" ht="36" x14ac:dyDescent="0.25">
      <c r="A31" s="42">
        <v>21</v>
      </c>
      <c r="B31" s="56" t="s">
        <v>88</v>
      </c>
      <c r="C31" s="42">
        <v>24</v>
      </c>
      <c r="D31" s="42">
        <v>30</v>
      </c>
      <c r="E31" s="42">
        <v>12</v>
      </c>
      <c r="F31" s="42">
        <v>20</v>
      </c>
      <c r="G31" s="42">
        <f t="shared" si="0"/>
        <v>86</v>
      </c>
      <c r="H31" s="42" t="str">
        <f t="shared" si="1"/>
        <v>Sangat Baik</v>
      </c>
    </row>
    <row r="32" spans="1:8" x14ac:dyDescent="0.25">
      <c r="A32" s="42">
        <v>22</v>
      </c>
      <c r="B32" s="56" t="s">
        <v>89</v>
      </c>
      <c r="C32" s="42">
        <v>24</v>
      </c>
      <c r="D32" s="42">
        <v>30</v>
      </c>
      <c r="E32" s="42">
        <v>12</v>
      </c>
      <c r="F32" s="42">
        <v>20</v>
      </c>
      <c r="G32" s="53">
        <f t="shared" si="0"/>
        <v>86</v>
      </c>
      <c r="H32" s="42" t="str">
        <f t="shared" si="1"/>
        <v>Sangat Baik</v>
      </c>
    </row>
    <row r="33" spans="1:8" ht="24" x14ac:dyDescent="0.25">
      <c r="A33" s="42">
        <v>23</v>
      </c>
      <c r="B33" s="56" t="s">
        <v>90</v>
      </c>
      <c r="C33" s="42">
        <v>24</v>
      </c>
      <c r="D33" s="42">
        <v>30</v>
      </c>
      <c r="E33" s="42">
        <v>12</v>
      </c>
      <c r="F33" s="42">
        <v>20</v>
      </c>
      <c r="G33" s="42">
        <f t="shared" si="0"/>
        <v>86</v>
      </c>
      <c r="H33" s="42" t="str">
        <f t="shared" si="1"/>
        <v>Sangat Baik</v>
      </c>
    </row>
    <row r="34" spans="1:8" x14ac:dyDescent="0.25">
      <c r="A34" s="42">
        <v>24</v>
      </c>
      <c r="B34" s="56" t="s">
        <v>91</v>
      </c>
      <c r="C34" s="42">
        <v>24</v>
      </c>
      <c r="D34" s="42">
        <v>30</v>
      </c>
      <c r="E34" s="42">
        <v>12</v>
      </c>
      <c r="F34" s="42">
        <v>20</v>
      </c>
      <c r="G34" s="42">
        <f t="shared" si="0"/>
        <v>86</v>
      </c>
      <c r="H34" s="42" t="str">
        <f t="shared" si="1"/>
        <v>Sangat Baik</v>
      </c>
    </row>
    <row r="35" spans="1:8" ht="36" x14ac:dyDescent="0.25">
      <c r="A35" s="42">
        <v>25</v>
      </c>
      <c r="B35" s="56" t="s">
        <v>92</v>
      </c>
      <c r="C35" s="42">
        <v>24</v>
      </c>
      <c r="D35" s="42">
        <v>30</v>
      </c>
      <c r="E35" s="42">
        <v>16</v>
      </c>
      <c r="F35" s="42">
        <v>15</v>
      </c>
      <c r="G35" s="42">
        <f t="shared" si="0"/>
        <v>85</v>
      </c>
      <c r="H35" s="42" t="str">
        <f t="shared" si="1"/>
        <v>Hampir Sangat Baik</v>
      </c>
    </row>
    <row r="36" spans="1:8" ht="24" x14ac:dyDescent="0.25">
      <c r="A36" s="42">
        <v>26</v>
      </c>
      <c r="B36" s="56" t="s">
        <v>93</v>
      </c>
      <c r="C36" s="42">
        <v>16</v>
      </c>
      <c r="D36" s="42">
        <v>30</v>
      </c>
      <c r="E36" s="42">
        <v>12</v>
      </c>
      <c r="F36" s="42">
        <v>20</v>
      </c>
      <c r="G36" s="42">
        <f t="shared" si="0"/>
        <v>78</v>
      </c>
      <c r="H36" s="42" t="str">
        <f t="shared" si="1"/>
        <v>Lebih Baik</v>
      </c>
    </row>
    <row r="37" spans="1:8" x14ac:dyDescent="0.25">
      <c r="A37" s="42">
        <v>27</v>
      </c>
      <c r="B37" s="56" t="s">
        <v>94</v>
      </c>
      <c r="C37" s="42">
        <v>16</v>
      </c>
      <c r="D37" s="42">
        <v>30</v>
      </c>
      <c r="E37" s="42">
        <v>12</v>
      </c>
      <c r="F37" s="42">
        <v>20</v>
      </c>
      <c r="G37" s="42">
        <f t="shared" si="0"/>
        <v>78</v>
      </c>
      <c r="H37" s="42" t="str">
        <f t="shared" si="1"/>
        <v>Lebih Baik</v>
      </c>
    </row>
    <row r="38" spans="1:8" ht="24" x14ac:dyDescent="0.25">
      <c r="A38" s="42">
        <v>28</v>
      </c>
      <c r="B38" s="56" t="s">
        <v>95</v>
      </c>
      <c r="C38" s="42">
        <v>16</v>
      </c>
      <c r="D38" s="42">
        <v>30</v>
      </c>
      <c r="E38" s="42">
        <v>12</v>
      </c>
      <c r="F38" s="42">
        <v>20</v>
      </c>
      <c r="G38" s="42">
        <f t="shared" si="0"/>
        <v>78</v>
      </c>
      <c r="H38" s="42" t="str">
        <f t="shared" si="1"/>
        <v>Lebih Baik</v>
      </c>
    </row>
    <row r="39" spans="1:8" ht="24" x14ac:dyDescent="0.25">
      <c r="A39" s="42">
        <v>29</v>
      </c>
      <c r="B39" s="56" t="s">
        <v>96</v>
      </c>
      <c r="C39" s="42">
        <v>24</v>
      </c>
      <c r="D39" s="42">
        <v>30</v>
      </c>
      <c r="E39" s="42">
        <v>16</v>
      </c>
      <c r="F39" s="42">
        <v>15</v>
      </c>
      <c r="G39" s="42">
        <f t="shared" si="0"/>
        <v>85</v>
      </c>
      <c r="H39" s="42" t="str">
        <f t="shared" si="1"/>
        <v>Hampir Sangat Baik</v>
      </c>
    </row>
    <row r="40" spans="1:8" ht="24" x14ac:dyDescent="0.25">
      <c r="A40" s="42">
        <v>30</v>
      </c>
      <c r="B40" s="56" t="s">
        <v>97</v>
      </c>
      <c r="C40" s="42">
        <v>24</v>
      </c>
      <c r="D40" s="42">
        <v>30</v>
      </c>
      <c r="E40" s="42">
        <v>16</v>
      </c>
      <c r="F40" s="42">
        <v>15</v>
      </c>
      <c r="G40" s="42">
        <f t="shared" si="0"/>
        <v>85</v>
      </c>
      <c r="H40" s="42" t="str">
        <f t="shared" si="1"/>
        <v>Hampir Sangat Baik</v>
      </c>
    </row>
    <row r="41" spans="1:8" ht="24" x14ac:dyDescent="0.25">
      <c r="A41" s="42">
        <v>31</v>
      </c>
      <c r="B41" s="56" t="s">
        <v>98</v>
      </c>
      <c r="C41" s="42">
        <v>24</v>
      </c>
      <c r="D41" s="42">
        <v>30</v>
      </c>
      <c r="E41" s="42">
        <v>16</v>
      </c>
      <c r="F41" s="42">
        <v>15</v>
      </c>
      <c r="G41" s="42">
        <f t="shared" si="0"/>
        <v>85</v>
      </c>
      <c r="H41" s="42" t="str">
        <f t="shared" si="1"/>
        <v>Hampir Sangat Baik</v>
      </c>
    </row>
    <row r="42" spans="1:8" x14ac:dyDescent="0.25">
      <c r="A42" s="42">
        <v>32</v>
      </c>
      <c r="B42" s="56" t="s">
        <v>99</v>
      </c>
      <c r="C42" s="42">
        <v>18</v>
      </c>
      <c r="D42" s="42">
        <v>30</v>
      </c>
      <c r="E42" s="42">
        <v>12</v>
      </c>
      <c r="F42" s="42">
        <v>20</v>
      </c>
      <c r="G42" s="42">
        <f t="shared" si="0"/>
        <v>80</v>
      </c>
      <c r="H42" s="42" t="str">
        <f t="shared" si="1"/>
        <v>Lebih Baik</v>
      </c>
    </row>
    <row r="43" spans="1:8" ht="24" x14ac:dyDescent="0.25">
      <c r="A43" s="42">
        <v>33</v>
      </c>
      <c r="B43" s="56" t="s">
        <v>100</v>
      </c>
      <c r="C43" s="42">
        <v>18</v>
      </c>
      <c r="D43" s="42">
        <v>30</v>
      </c>
      <c r="E43" s="42">
        <v>12</v>
      </c>
      <c r="F43" s="42">
        <v>20</v>
      </c>
      <c r="G43" s="42">
        <f t="shared" si="0"/>
        <v>80</v>
      </c>
      <c r="H43" s="42" t="str">
        <f t="shared" si="1"/>
        <v>Lebih Baik</v>
      </c>
    </row>
    <row r="44" spans="1:8" ht="24" x14ac:dyDescent="0.25">
      <c r="A44" s="42">
        <v>34</v>
      </c>
      <c r="B44" s="56" t="s">
        <v>101</v>
      </c>
      <c r="C44" s="42">
        <v>24</v>
      </c>
      <c r="D44" s="42">
        <v>30</v>
      </c>
      <c r="E44" s="42">
        <v>12</v>
      </c>
      <c r="F44" s="42">
        <v>20</v>
      </c>
      <c r="G44" s="42">
        <f t="shared" si="0"/>
        <v>86</v>
      </c>
      <c r="H44" s="42" t="str">
        <f t="shared" si="1"/>
        <v>Sangat Baik</v>
      </c>
    </row>
    <row r="45" spans="1:8" x14ac:dyDescent="0.25">
      <c r="A45" s="42">
        <v>35</v>
      </c>
      <c r="B45" s="56" t="s">
        <v>102</v>
      </c>
      <c r="C45" s="42">
        <v>24</v>
      </c>
      <c r="D45" s="42">
        <v>30</v>
      </c>
      <c r="E45" s="42">
        <v>12</v>
      </c>
      <c r="F45" s="42">
        <v>20</v>
      </c>
      <c r="G45" s="42">
        <f t="shared" si="0"/>
        <v>86</v>
      </c>
      <c r="H45" s="42" t="str">
        <f t="shared" si="1"/>
        <v>Sangat Baik</v>
      </c>
    </row>
    <row r="46" spans="1:8" ht="24" x14ac:dyDescent="0.25">
      <c r="A46" s="42">
        <v>36</v>
      </c>
      <c r="B46" s="56" t="s">
        <v>103</v>
      </c>
      <c r="C46" s="42">
        <v>24</v>
      </c>
      <c r="D46" s="42">
        <v>30</v>
      </c>
      <c r="E46" s="42">
        <v>16</v>
      </c>
      <c r="F46" s="42">
        <v>15</v>
      </c>
      <c r="G46" s="42">
        <f t="shared" si="0"/>
        <v>85</v>
      </c>
      <c r="H46" s="42" t="str">
        <f t="shared" si="1"/>
        <v>Hampir Sangat Baik</v>
      </c>
    </row>
    <row r="47" spans="1:8" ht="24" x14ac:dyDescent="0.25">
      <c r="A47" s="42">
        <v>37</v>
      </c>
      <c r="B47" s="56" t="s">
        <v>104</v>
      </c>
      <c r="C47" s="42">
        <v>24</v>
      </c>
      <c r="D47" s="42">
        <v>30</v>
      </c>
      <c r="E47" s="42">
        <v>16</v>
      </c>
      <c r="F47" s="42">
        <v>15</v>
      </c>
      <c r="G47" s="42">
        <f t="shared" si="0"/>
        <v>85</v>
      </c>
      <c r="H47" s="42" t="str">
        <f t="shared" si="1"/>
        <v>Hampir Sangat Baik</v>
      </c>
    </row>
    <row r="48" spans="1:8" ht="36" x14ac:dyDescent="0.25">
      <c r="A48" s="42">
        <v>38</v>
      </c>
      <c r="B48" s="56" t="s">
        <v>105</v>
      </c>
      <c r="C48" s="42">
        <v>18</v>
      </c>
      <c r="D48" s="42">
        <v>30</v>
      </c>
      <c r="E48" s="42">
        <v>12</v>
      </c>
      <c r="F48" s="42">
        <v>20</v>
      </c>
      <c r="G48" s="42">
        <f t="shared" si="0"/>
        <v>80</v>
      </c>
      <c r="H48" s="42" t="str">
        <f t="shared" si="1"/>
        <v>Lebih Baik</v>
      </c>
    </row>
    <row r="49" spans="1:8" x14ac:dyDescent="0.25">
      <c r="A49" s="42">
        <v>39</v>
      </c>
      <c r="B49" s="56" t="s">
        <v>106</v>
      </c>
      <c r="C49" s="42">
        <v>24</v>
      </c>
      <c r="D49" s="42">
        <v>30</v>
      </c>
      <c r="E49" s="42">
        <v>16</v>
      </c>
      <c r="F49" s="42">
        <v>20</v>
      </c>
      <c r="G49" s="42">
        <f t="shared" si="0"/>
        <v>90</v>
      </c>
      <c r="H49" s="42" t="str">
        <f t="shared" si="1"/>
        <v>Sangat Baik</v>
      </c>
    </row>
    <row r="50" spans="1:8" x14ac:dyDescent="0.25">
      <c r="A50" s="42">
        <v>40</v>
      </c>
      <c r="B50" s="56" t="s">
        <v>107</v>
      </c>
      <c r="C50" s="42">
        <v>24</v>
      </c>
      <c r="D50" s="42">
        <v>30</v>
      </c>
      <c r="E50" s="42">
        <v>16</v>
      </c>
      <c r="F50" s="42">
        <v>15</v>
      </c>
      <c r="G50" s="42">
        <f t="shared" si="0"/>
        <v>85</v>
      </c>
      <c r="H50" s="42" t="str">
        <f t="shared" si="1"/>
        <v>Hampir Sangat Baik</v>
      </c>
    </row>
    <row r="51" spans="1:8" ht="24" x14ac:dyDescent="0.25">
      <c r="A51" s="42">
        <v>41</v>
      </c>
      <c r="B51" s="56" t="s">
        <v>108</v>
      </c>
      <c r="C51" s="42">
        <v>24</v>
      </c>
      <c r="D51" s="42">
        <v>30</v>
      </c>
      <c r="E51" s="42">
        <v>16</v>
      </c>
      <c r="F51" s="42">
        <v>15</v>
      </c>
      <c r="G51" s="42">
        <f t="shared" si="0"/>
        <v>85</v>
      </c>
      <c r="H51" s="42" t="str">
        <f t="shared" si="1"/>
        <v>Hampir Sangat Baik</v>
      </c>
    </row>
    <row r="52" spans="1:8" ht="24" x14ac:dyDescent="0.25">
      <c r="A52" s="42">
        <v>42</v>
      </c>
      <c r="B52" s="56" t="s">
        <v>109</v>
      </c>
      <c r="C52" s="42">
        <v>24</v>
      </c>
      <c r="D52" s="42">
        <v>30</v>
      </c>
      <c r="E52" s="42">
        <v>16</v>
      </c>
      <c r="F52" s="42">
        <v>15</v>
      </c>
      <c r="G52" s="42">
        <f t="shared" si="0"/>
        <v>85</v>
      </c>
      <c r="H52" s="42" t="str">
        <f t="shared" si="1"/>
        <v>Hampir Sangat Baik</v>
      </c>
    </row>
    <row r="53" spans="1:8" x14ac:dyDescent="0.25">
      <c r="A53" s="42">
        <v>43</v>
      </c>
      <c r="B53" s="56" t="s">
        <v>110</v>
      </c>
      <c r="C53" s="42">
        <v>24</v>
      </c>
      <c r="D53" s="42">
        <v>30</v>
      </c>
      <c r="E53" s="42">
        <v>16</v>
      </c>
      <c r="F53" s="42">
        <v>15</v>
      </c>
      <c r="G53" s="42">
        <f t="shared" si="0"/>
        <v>85</v>
      </c>
      <c r="H53" s="42" t="str">
        <f t="shared" si="1"/>
        <v>Hampir Sangat Baik</v>
      </c>
    </row>
    <row r="54" spans="1:8" x14ac:dyDescent="0.25">
      <c r="A54" s="42">
        <v>44</v>
      </c>
      <c r="B54" s="56" t="s">
        <v>111</v>
      </c>
      <c r="C54" s="42">
        <v>24</v>
      </c>
      <c r="D54" s="42">
        <v>30</v>
      </c>
      <c r="E54" s="42">
        <v>16</v>
      </c>
      <c r="F54" s="42">
        <v>15</v>
      </c>
      <c r="G54" s="42">
        <f t="shared" si="0"/>
        <v>85</v>
      </c>
      <c r="H54" s="42" t="str">
        <f t="shared" si="1"/>
        <v>Hampir Sangat Baik</v>
      </c>
    </row>
    <row r="55" spans="1:8" ht="24" x14ac:dyDescent="0.25">
      <c r="A55" s="42">
        <v>45</v>
      </c>
      <c r="B55" s="56" t="s">
        <v>112</v>
      </c>
      <c r="C55" s="42">
        <v>16</v>
      </c>
      <c r="D55" s="42">
        <v>30</v>
      </c>
      <c r="E55" s="42">
        <v>16</v>
      </c>
      <c r="F55" s="42">
        <v>20</v>
      </c>
      <c r="G55" s="42">
        <f t="shared" si="0"/>
        <v>82</v>
      </c>
      <c r="H55" s="42" t="str">
        <f t="shared" si="1"/>
        <v>Hampir Sangat Baik</v>
      </c>
    </row>
    <row r="56" spans="1:8" ht="24" x14ac:dyDescent="0.25">
      <c r="A56" s="42">
        <v>46</v>
      </c>
      <c r="B56" s="56" t="s">
        <v>113</v>
      </c>
      <c r="C56" s="42">
        <v>24</v>
      </c>
      <c r="D56" s="42">
        <v>30</v>
      </c>
      <c r="E56" s="42">
        <v>16</v>
      </c>
      <c r="F56" s="42">
        <v>15</v>
      </c>
      <c r="G56" s="42">
        <f t="shared" si="0"/>
        <v>85</v>
      </c>
      <c r="H56" s="42" t="str">
        <f t="shared" si="1"/>
        <v>Hampir Sangat Baik</v>
      </c>
    </row>
    <row r="57" spans="1:8" ht="24" x14ac:dyDescent="0.25">
      <c r="A57" s="42">
        <v>47</v>
      </c>
      <c r="B57" s="56" t="s">
        <v>114</v>
      </c>
      <c r="C57" s="42">
        <v>24</v>
      </c>
      <c r="D57" s="42">
        <v>30</v>
      </c>
      <c r="E57" s="42">
        <v>16</v>
      </c>
      <c r="F57" s="42">
        <v>15</v>
      </c>
      <c r="G57" s="42">
        <f t="shared" si="0"/>
        <v>85</v>
      </c>
      <c r="H57" s="42" t="str">
        <f t="shared" si="1"/>
        <v>Hampir Sangat Baik</v>
      </c>
    </row>
    <row r="58" spans="1:8" ht="24" x14ac:dyDescent="0.25">
      <c r="A58" s="42">
        <v>48</v>
      </c>
      <c r="B58" s="56" t="s">
        <v>115</v>
      </c>
      <c r="C58" s="42">
        <v>24</v>
      </c>
      <c r="D58" s="42">
        <v>30</v>
      </c>
      <c r="E58" s="42">
        <v>16</v>
      </c>
      <c r="F58" s="42">
        <v>15</v>
      </c>
      <c r="G58" s="42">
        <f t="shared" si="0"/>
        <v>85</v>
      </c>
      <c r="H58" s="42" t="str">
        <f t="shared" si="1"/>
        <v>Hampir Sangat Baik</v>
      </c>
    </row>
    <row r="59" spans="1:8" x14ac:dyDescent="0.25">
      <c r="A59" s="42">
        <v>49</v>
      </c>
      <c r="B59" s="56" t="s">
        <v>116</v>
      </c>
      <c r="C59" s="42">
        <v>16</v>
      </c>
      <c r="D59" s="42">
        <v>30</v>
      </c>
      <c r="E59" s="42">
        <v>16</v>
      </c>
      <c r="F59" s="42">
        <v>20</v>
      </c>
      <c r="G59" s="42">
        <f t="shared" si="0"/>
        <v>82</v>
      </c>
      <c r="H59" s="42" t="str">
        <f t="shared" si="1"/>
        <v>Hampir Sangat Baik</v>
      </c>
    </row>
    <row r="60" spans="1:8" x14ac:dyDescent="0.25">
      <c r="A60" s="83" t="s">
        <v>11</v>
      </c>
      <c r="B60" s="83"/>
      <c r="C60" s="83"/>
      <c r="D60" s="83"/>
      <c r="E60" s="83"/>
      <c r="F60" s="83"/>
      <c r="G60" s="54">
        <f>MIN(G11:G59)</f>
        <v>54</v>
      </c>
      <c r="H60" s="70"/>
    </row>
    <row r="61" spans="1:8" x14ac:dyDescent="0.25">
      <c r="A61" s="84" t="s">
        <v>12</v>
      </c>
      <c r="B61" s="84"/>
      <c r="C61" s="84"/>
      <c r="D61" s="84"/>
      <c r="E61" s="84"/>
      <c r="F61" s="84"/>
      <c r="G61" s="54">
        <f>MAX(G11:G59)</f>
        <v>90</v>
      </c>
      <c r="H61" s="44"/>
    </row>
    <row r="62" spans="1:8" x14ac:dyDescent="0.25">
      <c r="A62" s="83" t="s">
        <v>13</v>
      </c>
      <c r="B62" s="83"/>
      <c r="C62" s="83"/>
      <c r="D62" s="83"/>
      <c r="E62" s="83"/>
      <c r="F62" s="83"/>
      <c r="G62" s="55">
        <f>AVERAGE(G11:G59)</f>
        <v>83.408163265306129</v>
      </c>
      <c r="H62" s="44"/>
    </row>
  </sheetData>
  <mergeCells count="12">
    <mergeCell ref="A60:F60"/>
    <mergeCell ref="A61:F61"/>
    <mergeCell ref="A62:F62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"/>
  <sheetViews>
    <sheetView topLeftCell="A48" workbookViewId="0">
      <selection activeCell="F62" sqref="F62"/>
    </sheetView>
  </sheetViews>
  <sheetFormatPr defaultRowHeight="15" x14ac:dyDescent="0.25"/>
  <cols>
    <col min="1" max="1" width="3.5703125" customWidth="1"/>
    <col min="2" max="2" width="10.42578125" customWidth="1"/>
    <col min="3" max="3" width="20.28515625" bestFit="1" customWidth="1"/>
    <col min="4" max="4" width="17.7109375" bestFit="1" customWidth="1"/>
    <col min="5" max="5" width="19.42578125" bestFit="1" customWidth="1"/>
    <col min="6" max="6" width="26.85546875" bestFit="1" customWidth="1"/>
    <col min="7" max="7" width="10" bestFit="1" customWidth="1"/>
    <col min="8" max="8" width="16" customWidth="1"/>
  </cols>
  <sheetData>
    <row r="2" spans="1:9" x14ac:dyDescent="0.25">
      <c r="A2" s="85" t="s">
        <v>197</v>
      </c>
      <c r="B2" s="85"/>
      <c r="C2" s="85"/>
      <c r="D2" s="85"/>
      <c r="E2" s="85"/>
      <c r="F2" s="85"/>
      <c r="G2" s="85"/>
      <c r="H2" s="85"/>
    </row>
    <row r="3" spans="1:9" x14ac:dyDescent="0.25">
      <c r="A3" s="85" t="s">
        <v>255</v>
      </c>
      <c r="B3" s="85"/>
      <c r="C3" s="85"/>
      <c r="D3" s="85"/>
      <c r="E3" s="85"/>
      <c r="F3" s="85"/>
      <c r="G3" s="85"/>
      <c r="H3" s="85"/>
    </row>
    <row r="4" spans="1:9" x14ac:dyDescent="0.25">
      <c r="A4" s="85" t="s">
        <v>198</v>
      </c>
      <c r="B4" s="85"/>
      <c r="C4" s="85"/>
      <c r="D4" s="85"/>
      <c r="E4" s="85"/>
      <c r="F4" s="85"/>
      <c r="G4" s="85"/>
      <c r="H4" s="85"/>
    </row>
    <row r="5" spans="1:9" x14ac:dyDescent="0.25">
      <c r="A5" s="2"/>
      <c r="B5" s="2"/>
      <c r="C5" s="2"/>
      <c r="D5" s="2"/>
      <c r="E5" s="2"/>
      <c r="F5" s="2"/>
      <c r="G5" s="2"/>
      <c r="H5" s="2"/>
    </row>
    <row r="6" spans="1:9" s="39" customFormat="1" x14ac:dyDescent="0.25">
      <c r="A6" s="67" t="s">
        <v>368</v>
      </c>
      <c r="B6" s="33"/>
      <c r="C6" s="69"/>
      <c r="D6" s="40"/>
      <c r="E6" s="68"/>
      <c r="F6" s="68"/>
      <c r="G6" s="67" t="s">
        <v>259</v>
      </c>
      <c r="H6" s="68"/>
      <c r="I6" s="40"/>
    </row>
    <row r="7" spans="1:9" x14ac:dyDescent="0.25">
      <c r="A7" s="44"/>
      <c r="B7" s="44"/>
      <c r="C7" s="44"/>
      <c r="D7" s="44"/>
      <c r="E7" s="44"/>
      <c r="F7" s="44"/>
      <c r="G7" s="44"/>
      <c r="H7" s="44"/>
      <c r="I7" s="44"/>
    </row>
    <row r="8" spans="1:9" x14ac:dyDescent="0.25">
      <c r="A8" s="86" t="s">
        <v>1</v>
      </c>
      <c r="B8" s="86" t="s">
        <v>2</v>
      </c>
      <c r="C8" s="86" t="s">
        <v>3</v>
      </c>
      <c r="D8" s="86"/>
      <c r="E8" s="86"/>
      <c r="F8" s="86"/>
      <c r="G8" s="86" t="s">
        <v>4</v>
      </c>
      <c r="H8" s="86" t="s">
        <v>5</v>
      </c>
      <c r="I8" s="44"/>
    </row>
    <row r="9" spans="1:9" x14ac:dyDescent="0.25">
      <c r="A9" s="86"/>
      <c r="B9" s="86"/>
      <c r="C9" s="86" t="s">
        <v>6</v>
      </c>
      <c r="D9" s="86"/>
      <c r="E9" s="86"/>
      <c r="F9" s="86"/>
      <c r="G9" s="86"/>
      <c r="H9" s="86"/>
      <c r="I9" s="44"/>
    </row>
    <row r="10" spans="1:9" x14ac:dyDescent="0.25">
      <c r="A10" s="86"/>
      <c r="B10" s="86"/>
      <c r="C10" s="54" t="s">
        <v>7</v>
      </c>
      <c r="D10" s="54" t="s">
        <v>8</v>
      </c>
      <c r="E10" s="54" t="s">
        <v>9</v>
      </c>
      <c r="F10" s="54" t="s">
        <v>10</v>
      </c>
      <c r="G10" s="86"/>
      <c r="H10" s="86"/>
      <c r="I10" s="44"/>
    </row>
    <row r="11" spans="1:9" ht="24" x14ac:dyDescent="0.25">
      <c r="A11" s="42">
        <v>1</v>
      </c>
      <c r="B11" s="56" t="s">
        <v>260</v>
      </c>
      <c r="C11" s="42">
        <v>5</v>
      </c>
      <c r="D11" s="42">
        <v>5</v>
      </c>
      <c r="E11" s="42">
        <v>5</v>
      </c>
      <c r="F11" s="42">
        <v>5</v>
      </c>
      <c r="G11" s="42">
        <f>SUM(C11:F11)</f>
        <v>20</v>
      </c>
      <c r="H11" s="42" t="str">
        <f>IF(G11&gt;=39,"Sangat Baik",IF(G11&gt;=37.5,"Hampir Sangat Baik",IF(G11&gt;=35,"Lebih Baik",IF(G11&gt;=30,"Baik",IF(G11&gt;=27.5,"Hampir Baik",IF(G11&gt;=25,"Lebih Dari Cukup",IF(G11&gt;=20,"Cukup",IF(G11&gt;=10,"Kurang","Jelek"))))))))</f>
        <v>Cukup</v>
      </c>
      <c r="I11" s="44"/>
    </row>
    <row r="12" spans="1:9" ht="34.5" customHeight="1" x14ac:dyDescent="0.25">
      <c r="A12" s="42">
        <v>2</v>
      </c>
      <c r="B12" s="56" t="s">
        <v>261</v>
      </c>
      <c r="C12" s="42">
        <v>6</v>
      </c>
      <c r="D12" s="42">
        <v>6</v>
      </c>
      <c r="E12" s="42">
        <v>6</v>
      </c>
      <c r="F12" s="42">
        <v>6</v>
      </c>
      <c r="G12" s="42">
        <f t="shared" ref="G12:G58" si="0">SUM(C12:F12)</f>
        <v>24</v>
      </c>
      <c r="H12" s="42" t="str">
        <f t="shared" ref="H12:H58" si="1">IF(G12&gt;=39,"Sangat Baik",IF(G12&gt;=37.5,"Hampir Sangat Baik",IF(G12&gt;=35,"Lebih Baik",IF(G12&gt;=30,"Baik",IF(G12&gt;=27.5,"Hampir Baik",IF(G12&gt;=25,"Lebih Dari Cukup",IF(G12&gt;=20,"Cukup",IF(G12&gt;=10,"Kurang","Jelek"))))))))</f>
        <v>Cukup</v>
      </c>
      <c r="I12" s="44"/>
    </row>
    <row r="13" spans="1:9" ht="24" x14ac:dyDescent="0.25">
      <c r="A13" s="42">
        <v>3</v>
      </c>
      <c r="B13" s="56" t="s">
        <v>262</v>
      </c>
      <c r="C13" s="42">
        <v>9</v>
      </c>
      <c r="D13" s="42">
        <v>6</v>
      </c>
      <c r="E13" s="42">
        <v>6</v>
      </c>
      <c r="F13" s="42">
        <v>6</v>
      </c>
      <c r="G13" s="42">
        <f t="shared" si="0"/>
        <v>27</v>
      </c>
      <c r="H13" s="42" t="str">
        <f t="shared" si="1"/>
        <v>Lebih Dari Cukup</v>
      </c>
      <c r="I13" s="44"/>
    </row>
    <row r="14" spans="1:9" ht="34.5" customHeight="1" x14ac:dyDescent="0.25">
      <c r="A14" s="42">
        <v>4</v>
      </c>
      <c r="B14" s="56" t="s">
        <v>263</v>
      </c>
      <c r="C14" s="42">
        <v>9</v>
      </c>
      <c r="D14" s="42">
        <v>6</v>
      </c>
      <c r="E14" s="42">
        <v>9</v>
      </c>
      <c r="F14" s="42">
        <v>6</v>
      </c>
      <c r="G14" s="42">
        <f t="shared" si="0"/>
        <v>30</v>
      </c>
      <c r="H14" s="42" t="str">
        <f t="shared" si="1"/>
        <v>Baik</v>
      </c>
      <c r="I14" s="44"/>
    </row>
    <row r="15" spans="1:9" ht="23.25" customHeight="1" x14ac:dyDescent="0.25">
      <c r="A15" s="42">
        <v>5</v>
      </c>
      <c r="B15" s="56" t="s">
        <v>264</v>
      </c>
      <c r="C15" s="42">
        <v>9</v>
      </c>
      <c r="D15" s="42">
        <v>6</v>
      </c>
      <c r="E15" s="42">
        <v>9</v>
      </c>
      <c r="F15" s="42">
        <v>6</v>
      </c>
      <c r="G15" s="42">
        <f t="shared" si="0"/>
        <v>30</v>
      </c>
      <c r="H15" s="42" t="str">
        <f t="shared" si="1"/>
        <v>Baik</v>
      </c>
      <c r="I15" s="44"/>
    </row>
    <row r="16" spans="1:9" ht="23.25" customHeight="1" x14ac:dyDescent="0.25">
      <c r="A16" s="42">
        <v>6</v>
      </c>
      <c r="B16" s="56" t="s">
        <v>265</v>
      </c>
      <c r="C16" s="42">
        <v>6</v>
      </c>
      <c r="D16" s="42">
        <v>6</v>
      </c>
      <c r="E16" s="42">
        <v>6</v>
      </c>
      <c r="F16" s="42">
        <v>4</v>
      </c>
      <c r="G16" s="42">
        <f t="shared" si="0"/>
        <v>22</v>
      </c>
      <c r="H16" s="42" t="str">
        <f t="shared" si="1"/>
        <v>Cukup</v>
      </c>
      <c r="I16" s="44"/>
    </row>
    <row r="17" spans="1:9" ht="24" x14ac:dyDescent="0.25">
      <c r="A17" s="42">
        <v>7</v>
      </c>
      <c r="B17" s="56" t="s">
        <v>266</v>
      </c>
      <c r="C17" s="42">
        <v>9</v>
      </c>
      <c r="D17" s="42">
        <v>6</v>
      </c>
      <c r="E17" s="42">
        <v>6</v>
      </c>
      <c r="F17" s="42">
        <v>4</v>
      </c>
      <c r="G17" s="42">
        <f t="shared" si="0"/>
        <v>25</v>
      </c>
      <c r="H17" s="42" t="str">
        <f t="shared" si="1"/>
        <v>Lebih Dari Cukup</v>
      </c>
      <c r="I17" s="44"/>
    </row>
    <row r="18" spans="1:9" ht="23.25" customHeight="1" x14ac:dyDescent="0.25">
      <c r="A18" s="42">
        <v>8</v>
      </c>
      <c r="B18" s="56" t="s">
        <v>267</v>
      </c>
      <c r="C18" s="42">
        <v>9</v>
      </c>
      <c r="D18" s="42">
        <v>6</v>
      </c>
      <c r="E18" s="42">
        <v>9</v>
      </c>
      <c r="F18" s="42">
        <v>6</v>
      </c>
      <c r="G18" s="42">
        <f t="shared" si="0"/>
        <v>30</v>
      </c>
      <c r="H18" s="42" t="str">
        <f t="shared" si="1"/>
        <v>Baik</v>
      </c>
      <c r="I18" s="44"/>
    </row>
    <row r="19" spans="1:9" ht="23.25" customHeight="1" x14ac:dyDescent="0.25">
      <c r="A19" s="42">
        <v>9</v>
      </c>
      <c r="B19" s="56" t="s">
        <v>268</v>
      </c>
      <c r="C19" s="42">
        <v>9</v>
      </c>
      <c r="D19" s="42">
        <v>4</v>
      </c>
      <c r="E19" s="42">
        <v>9</v>
      </c>
      <c r="F19" s="42">
        <v>6</v>
      </c>
      <c r="G19" s="42">
        <f t="shared" si="0"/>
        <v>28</v>
      </c>
      <c r="H19" s="42" t="str">
        <f t="shared" si="1"/>
        <v>Hampir Baik</v>
      </c>
      <c r="I19" s="44"/>
    </row>
    <row r="20" spans="1:9" ht="24" x14ac:dyDescent="0.25">
      <c r="A20" s="42">
        <v>10</v>
      </c>
      <c r="B20" s="56" t="s">
        <v>269</v>
      </c>
      <c r="C20" s="42">
        <v>3</v>
      </c>
      <c r="D20" s="42">
        <v>6</v>
      </c>
      <c r="E20" s="42">
        <v>6</v>
      </c>
      <c r="F20" s="42">
        <v>6</v>
      </c>
      <c r="G20" s="42">
        <f t="shared" si="0"/>
        <v>21</v>
      </c>
      <c r="H20" s="42" t="str">
        <f t="shared" si="1"/>
        <v>Cukup</v>
      </c>
      <c r="I20" s="44"/>
    </row>
    <row r="21" spans="1:9" ht="24" x14ac:dyDescent="0.25">
      <c r="A21" s="42">
        <v>11</v>
      </c>
      <c r="B21" s="56" t="s">
        <v>270</v>
      </c>
      <c r="C21" s="53">
        <v>6</v>
      </c>
      <c r="D21" s="53">
        <v>6</v>
      </c>
      <c r="E21" s="53">
        <v>9</v>
      </c>
      <c r="F21" s="53">
        <v>6</v>
      </c>
      <c r="G21" s="53">
        <f t="shared" si="0"/>
        <v>27</v>
      </c>
      <c r="H21" s="42" t="str">
        <f t="shared" si="1"/>
        <v>Lebih Dari Cukup</v>
      </c>
      <c r="I21" s="44"/>
    </row>
    <row r="22" spans="1:9" ht="23.25" customHeight="1" x14ac:dyDescent="0.25">
      <c r="A22" s="42">
        <v>12</v>
      </c>
      <c r="B22" s="56" t="s">
        <v>271</v>
      </c>
      <c r="C22" s="42">
        <v>3</v>
      </c>
      <c r="D22" s="42">
        <v>6</v>
      </c>
      <c r="E22" s="42">
        <v>6</v>
      </c>
      <c r="F22" s="42">
        <v>5</v>
      </c>
      <c r="G22" s="42">
        <f t="shared" si="0"/>
        <v>20</v>
      </c>
      <c r="H22" s="42" t="str">
        <f t="shared" si="1"/>
        <v>Cukup</v>
      </c>
      <c r="I22" s="44"/>
    </row>
    <row r="23" spans="1:9" ht="23.25" customHeight="1" x14ac:dyDescent="0.25">
      <c r="A23" s="42">
        <v>13</v>
      </c>
      <c r="B23" s="56" t="s">
        <v>272</v>
      </c>
      <c r="C23" s="42">
        <v>6</v>
      </c>
      <c r="D23" s="42">
        <v>4</v>
      </c>
      <c r="E23" s="42">
        <v>9</v>
      </c>
      <c r="F23" s="42">
        <v>6</v>
      </c>
      <c r="G23" s="42">
        <f t="shared" si="0"/>
        <v>25</v>
      </c>
      <c r="H23" s="42" t="str">
        <f t="shared" si="1"/>
        <v>Lebih Dari Cukup</v>
      </c>
      <c r="I23" s="44"/>
    </row>
    <row r="24" spans="1:9" ht="24" x14ac:dyDescent="0.25">
      <c r="A24" s="42">
        <v>14</v>
      </c>
      <c r="B24" s="56" t="s">
        <v>273</v>
      </c>
      <c r="C24" s="42">
        <v>6</v>
      </c>
      <c r="D24" s="42">
        <v>8</v>
      </c>
      <c r="E24" s="42">
        <v>9</v>
      </c>
      <c r="F24" s="42">
        <v>4</v>
      </c>
      <c r="G24" s="42">
        <f t="shared" si="0"/>
        <v>27</v>
      </c>
      <c r="H24" s="42" t="str">
        <f t="shared" si="1"/>
        <v>Lebih Dari Cukup</v>
      </c>
      <c r="I24" s="44"/>
    </row>
    <row r="25" spans="1:9" ht="36" x14ac:dyDescent="0.25">
      <c r="A25" s="42">
        <v>15</v>
      </c>
      <c r="B25" s="56" t="s">
        <v>274</v>
      </c>
      <c r="C25" s="42">
        <v>10.5</v>
      </c>
      <c r="D25" s="42">
        <v>8</v>
      </c>
      <c r="E25" s="42">
        <v>10.5</v>
      </c>
      <c r="F25" s="42">
        <v>7</v>
      </c>
      <c r="G25" s="42">
        <f t="shared" si="0"/>
        <v>36</v>
      </c>
      <c r="H25" s="42" t="str">
        <f t="shared" si="1"/>
        <v>Lebih Baik</v>
      </c>
      <c r="I25" s="44"/>
    </row>
    <row r="26" spans="1:9" ht="24" x14ac:dyDescent="0.25">
      <c r="A26" s="42">
        <v>16</v>
      </c>
      <c r="B26" s="56" t="s">
        <v>275</v>
      </c>
      <c r="C26" s="53">
        <v>5</v>
      </c>
      <c r="D26" s="53">
        <v>8</v>
      </c>
      <c r="E26" s="53">
        <v>5</v>
      </c>
      <c r="F26" s="53">
        <v>2</v>
      </c>
      <c r="G26" s="53">
        <f t="shared" si="0"/>
        <v>20</v>
      </c>
      <c r="H26" s="42" t="str">
        <f t="shared" si="1"/>
        <v>Cukup</v>
      </c>
      <c r="I26" s="44"/>
    </row>
    <row r="27" spans="1:9" ht="34.5" customHeight="1" x14ac:dyDescent="0.25">
      <c r="A27" s="42">
        <v>17</v>
      </c>
      <c r="B27" s="56" t="s">
        <v>276</v>
      </c>
      <c r="C27" s="42">
        <v>6</v>
      </c>
      <c r="D27" s="42">
        <v>8</v>
      </c>
      <c r="E27" s="42">
        <v>9</v>
      </c>
      <c r="F27" s="42">
        <v>6</v>
      </c>
      <c r="G27" s="42">
        <f t="shared" si="0"/>
        <v>29</v>
      </c>
      <c r="H27" s="42" t="str">
        <f t="shared" si="1"/>
        <v>Hampir Baik</v>
      </c>
      <c r="I27" s="44"/>
    </row>
    <row r="28" spans="1:9" x14ac:dyDescent="0.25">
      <c r="A28" s="42">
        <v>18</v>
      </c>
      <c r="B28" s="56" t="s">
        <v>277</v>
      </c>
      <c r="C28" s="42">
        <v>0</v>
      </c>
      <c r="D28" s="42">
        <v>8</v>
      </c>
      <c r="E28" s="42">
        <v>9</v>
      </c>
      <c r="F28" s="42">
        <v>6</v>
      </c>
      <c r="G28" s="42">
        <f t="shared" si="0"/>
        <v>23</v>
      </c>
      <c r="H28" s="42" t="str">
        <f t="shared" si="1"/>
        <v>Cukup</v>
      </c>
      <c r="I28" s="44"/>
    </row>
    <row r="29" spans="1:9" ht="24" x14ac:dyDescent="0.25">
      <c r="A29" s="42">
        <v>19</v>
      </c>
      <c r="B29" s="56" t="s">
        <v>278</v>
      </c>
      <c r="C29" s="42">
        <v>6</v>
      </c>
      <c r="D29" s="42">
        <v>8</v>
      </c>
      <c r="E29" s="42">
        <v>9</v>
      </c>
      <c r="F29" s="42">
        <v>6</v>
      </c>
      <c r="G29" s="42">
        <f t="shared" si="0"/>
        <v>29</v>
      </c>
      <c r="H29" s="42" t="str">
        <f t="shared" si="1"/>
        <v>Hampir Baik</v>
      </c>
      <c r="I29" s="44"/>
    </row>
    <row r="30" spans="1:9" ht="24" x14ac:dyDescent="0.25">
      <c r="A30" s="42">
        <v>20</v>
      </c>
      <c r="B30" s="56" t="s">
        <v>279</v>
      </c>
      <c r="C30" s="42">
        <v>9</v>
      </c>
      <c r="D30" s="42">
        <v>8</v>
      </c>
      <c r="E30" s="42">
        <v>9</v>
      </c>
      <c r="F30" s="42">
        <v>6</v>
      </c>
      <c r="G30" s="42">
        <f t="shared" si="0"/>
        <v>32</v>
      </c>
      <c r="H30" s="42" t="str">
        <f t="shared" si="1"/>
        <v>Baik</v>
      </c>
      <c r="I30" s="44"/>
    </row>
    <row r="31" spans="1:9" x14ac:dyDescent="0.25">
      <c r="A31" s="42">
        <v>21</v>
      </c>
      <c r="B31" s="56" t="s">
        <v>280</v>
      </c>
      <c r="C31" s="42">
        <v>7</v>
      </c>
      <c r="D31" s="42">
        <v>8</v>
      </c>
      <c r="E31" s="42">
        <v>9</v>
      </c>
      <c r="F31" s="42">
        <v>6</v>
      </c>
      <c r="G31" s="42">
        <f t="shared" si="0"/>
        <v>30</v>
      </c>
      <c r="H31" s="42" t="str">
        <f t="shared" si="1"/>
        <v>Baik</v>
      </c>
      <c r="I31" s="44"/>
    </row>
    <row r="32" spans="1:9" ht="24" x14ac:dyDescent="0.25">
      <c r="A32" s="42">
        <v>22</v>
      </c>
      <c r="B32" s="56" t="s">
        <v>281</v>
      </c>
      <c r="C32" s="42">
        <v>9</v>
      </c>
      <c r="D32" s="42">
        <v>8</v>
      </c>
      <c r="E32" s="42">
        <v>9</v>
      </c>
      <c r="F32" s="42">
        <v>6</v>
      </c>
      <c r="G32" s="42">
        <f t="shared" si="0"/>
        <v>32</v>
      </c>
      <c r="H32" s="42" t="str">
        <f t="shared" si="1"/>
        <v>Baik</v>
      </c>
      <c r="I32" s="44"/>
    </row>
    <row r="33" spans="1:9" x14ac:dyDescent="0.25">
      <c r="A33" s="42">
        <v>23</v>
      </c>
      <c r="B33" s="56" t="s">
        <v>282</v>
      </c>
      <c r="C33" s="53">
        <v>3</v>
      </c>
      <c r="D33" s="53">
        <v>8</v>
      </c>
      <c r="E33" s="53">
        <v>9</v>
      </c>
      <c r="F33" s="53">
        <v>6</v>
      </c>
      <c r="G33" s="53">
        <f t="shared" si="0"/>
        <v>26</v>
      </c>
      <c r="H33" s="42" t="str">
        <f t="shared" si="1"/>
        <v>Lebih Dari Cukup</v>
      </c>
      <c r="I33" s="44"/>
    </row>
    <row r="34" spans="1:9" ht="24" x14ac:dyDescent="0.25">
      <c r="A34" s="42">
        <v>24</v>
      </c>
      <c r="B34" s="56" t="s">
        <v>283</v>
      </c>
      <c r="C34" s="42">
        <v>3</v>
      </c>
      <c r="D34" s="42">
        <v>8</v>
      </c>
      <c r="E34" s="42">
        <v>10.5</v>
      </c>
      <c r="F34" s="42">
        <v>6</v>
      </c>
      <c r="G34" s="42">
        <f t="shared" si="0"/>
        <v>27.5</v>
      </c>
      <c r="H34" s="42" t="str">
        <f t="shared" si="1"/>
        <v>Hampir Baik</v>
      </c>
      <c r="I34" s="44"/>
    </row>
    <row r="35" spans="1:9" ht="23.25" customHeight="1" x14ac:dyDescent="0.25">
      <c r="A35" s="42">
        <v>25</v>
      </c>
      <c r="B35" s="56" t="s">
        <v>284</v>
      </c>
      <c r="C35" s="42">
        <v>6</v>
      </c>
      <c r="D35" s="42">
        <v>3</v>
      </c>
      <c r="E35" s="42">
        <v>15</v>
      </c>
      <c r="F35" s="42">
        <v>4</v>
      </c>
      <c r="G35" s="42">
        <f t="shared" si="0"/>
        <v>28</v>
      </c>
      <c r="H35" s="42" t="str">
        <f t="shared" si="1"/>
        <v>Hampir Baik</v>
      </c>
      <c r="I35" s="44"/>
    </row>
    <row r="36" spans="1:9" ht="21" customHeight="1" x14ac:dyDescent="0.25">
      <c r="A36" s="42">
        <v>26</v>
      </c>
      <c r="B36" s="56" t="s">
        <v>285</v>
      </c>
      <c r="C36" s="42">
        <v>4</v>
      </c>
      <c r="D36" s="42">
        <v>2</v>
      </c>
      <c r="E36" s="42">
        <v>15</v>
      </c>
      <c r="F36" s="42">
        <v>4</v>
      </c>
      <c r="G36" s="42">
        <f t="shared" si="0"/>
        <v>25</v>
      </c>
      <c r="H36" s="42" t="str">
        <f t="shared" si="1"/>
        <v>Lebih Dari Cukup</v>
      </c>
      <c r="I36" s="44"/>
    </row>
    <row r="37" spans="1:9" x14ac:dyDescent="0.25">
      <c r="A37" s="42">
        <v>27</v>
      </c>
      <c r="B37" s="56" t="s">
        <v>286</v>
      </c>
      <c r="C37" s="42">
        <v>5</v>
      </c>
      <c r="D37" s="42">
        <v>5</v>
      </c>
      <c r="E37" s="42">
        <v>5</v>
      </c>
      <c r="F37" s="42">
        <v>5</v>
      </c>
      <c r="G37" s="42">
        <f t="shared" si="0"/>
        <v>20</v>
      </c>
      <c r="H37" s="42" t="str">
        <f t="shared" si="1"/>
        <v>Cukup</v>
      </c>
      <c r="I37" s="44"/>
    </row>
    <row r="38" spans="1:9" ht="23.25" customHeight="1" x14ac:dyDescent="0.25">
      <c r="A38" s="42">
        <v>28</v>
      </c>
      <c r="B38" s="56" t="s">
        <v>287</v>
      </c>
      <c r="C38" s="42">
        <v>4</v>
      </c>
      <c r="D38" s="42">
        <v>2</v>
      </c>
      <c r="E38" s="42">
        <v>15</v>
      </c>
      <c r="F38" s="42">
        <v>6</v>
      </c>
      <c r="G38" s="42">
        <f t="shared" si="0"/>
        <v>27</v>
      </c>
      <c r="H38" s="42" t="str">
        <f t="shared" si="1"/>
        <v>Lebih Dari Cukup</v>
      </c>
      <c r="I38" s="44"/>
    </row>
    <row r="39" spans="1:9" ht="23.25" customHeight="1" x14ac:dyDescent="0.25">
      <c r="A39" s="42">
        <v>29</v>
      </c>
      <c r="B39" s="56" t="s">
        <v>288</v>
      </c>
      <c r="C39" s="42">
        <v>6</v>
      </c>
      <c r="D39" s="42">
        <v>3</v>
      </c>
      <c r="E39" s="42">
        <v>15</v>
      </c>
      <c r="F39" s="42">
        <v>6</v>
      </c>
      <c r="G39" s="42">
        <f t="shared" si="0"/>
        <v>30</v>
      </c>
      <c r="H39" s="42" t="str">
        <f t="shared" si="1"/>
        <v>Baik</v>
      </c>
      <c r="I39" s="44"/>
    </row>
    <row r="40" spans="1:9" ht="24" x14ac:dyDescent="0.25">
      <c r="A40" s="42">
        <v>30</v>
      </c>
      <c r="B40" s="56" t="s">
        <v>289</v>
      </c>
      <c r="C40" s="42">
        <v>5</v>
      </c>
      <c r="D40" s="42">
        <v>5</v>
      </c>
      <c r="E40" s="42">
        <v>5</v>
      </c>
      <c r="F40" s="42">
        <v>5</v>
      </c>
      <c r="G40" s="42">
        <f t="shared" si="0"/>
        <v>20</v>
      </c>
      <c r="H40" s="42" t="str">
        <f t="shared" si="1"/>
        <v>Cukup</v>
      </c>
      <c r="I40" s="44"/>
    </row>
    <row r="41" spans="1:9" ht="34.5" customHeight="1" x14ac:dyDescent="0.25">
      <c r="A41" s="42">
        <v>31</v>
      </c>
      <c r="B41" s="56" t="s">
        <v>290</v>
      </c>
      <c r="C41" s="42">
        <v>4</v>
      </c>
      <c r="D41" s="42">
        <v>1</v>
      </c>
      <c r="E41" s="42">
        <v>15</v>
      </c>
      <c r="F41" s="42">
        <v>4</v>
      </c>
      <c r="G41" s="42">
        <f t="shared" si="0"/>
        <v>24</v>
      </c>
      <c r="H41" s="42" t="str">
        <f t="shared" si="1"/>
        <v>Cukup</v>
      </c>
      <c r="I41" s="44"/>
    </row>
    <row r="42" spans="1:9" x14ac:dyDescent="0.25">
      <c r="A42" s="42">
        <v>32</v>
      </c>
      <c r="B42" s="56" t="s">
        <v>291</v>
      </c>
      <c r="C42" s="42">
        <v>4</v>
      </c>
      <c r="D42" s="42">
        <v>2</v>
      </c>
      <c r="E42" s="42">
        <v>15</v>
      </c>
      <c r="F42" s="42">
        <v>6</v>
      </c>
      <c r="G42" s="42">
        <f t="shared" si="0"/>
        <v>27</v>
      </c>
      <c r="H42" s="42" t="str">
        <f t="shared" si="1"/>
        <v>Lebih Dari Cukup</v>
      </c>
      <c r="I42" s="44"/>
    </row>
    <row r="43" spans="1:9" ht="23.25" customHeight="1" x14ac:dyDescent="0.25">
      <c r="A43" s="42">
        <v>33</v>
      </c>
      <c r="B43" s="56" t="s">
        <v>292</v>
      </c>
      <c r="C43" s="42">
        <v>6</v>
      </c>
      <c r="D43" s="42">
        <v>3</v>
      </c>
      <c r="E43" s="42">
        <v>15</v>
      </c>
      <c r="F43" s="42">
        <v>4</v>
      </c>
      <c r="G43" s="42">
        <f t="shared" si="0"/>
        <v>28</v>
      </c>
      <c r="H43" s="42" t="str">
        <f t="shared" si="1"/>
        <v>Hampir Baik</v>
      </c>
      <c r="I43" s="44"/>
    </row>
    <row r="44" spans="1:9" x14ac:dyDescent="0.25">
      <c r="A44" s="42">
        <v>34</v>
      </c>
      <c r="B44" s="56" t="s">
        <v>293</v>
      </c>
      <c r="C44" s="42">
        <v>6</v>
      </c>
      <c r="D44" s="42">
        <v>3</v>
      </c>
      <c r="E44" s="42">
        <v>15</v>
      </c>
      <c r="F44" s="42">
        <v>6</v>
      </c>
      <c r="G44" s="42">
        <f t="shared" si="0"/>
        <v>30</v>
      </c>
      <c r="H44" s="42" t="str">
        <f t="shared" si="1"/>
        <v>Baik</v>
      </c>
      <c r="I44" s="44"/>
    </row>
    <row r="45" spans="1:9" ht="24" x14ac:dyDescent="0.25">
      <c r="A45" s="42">
        <v>35</v>
      </c>
      <c r="B45" s="56" t="s">
        <v>294</v>
      </c>
      <c r="C45" s="42">
        <v>6</v>
      </c>
      <c r="D45" s="42">
        <v>3</v>
      </c>
      <c r="E45" s="42">
        <v>15</v>
      </c>
      <c r="F45" s="42">
        <v>4</v>
      </c>
      <c r="G45" s="42">
        <f t="shared" si="0"/>
        <v>28</v>
      </c>
      <c r="H45" s="42" t="str">
        <f t="shared" si="1"/>
        <v>Hampir Baik</v>
      </c>
      <c r="I45" s="44"/>
    </row>
    <row r="46" spans="1:9" x14ac:dyDescent="0.25">
      <c r="A46" s="42">
        <v>36</v>
      </c>
      <c r="B46" s="56" t="s">
        <v>295</v>
      </c>
      <c r="C46" s="42">
        <v>6</v>
      </c>
      <c r="D46" s="42">
        <v>3</v>
      </c>
      <c r="E46" s="42">
        <v>15</v>
      </c>
      <c r="F46" s="42">
        <v>6</v>
      </c>
      <c r="G46" s="42">
        <f t="shared" si="0"/>
        <v>30</v>
      </c>
      <c r="H46" s="42" t="str">
        <f t="shared" si="1"/>
        <v>Baik</v>
      </c>
      <c r="I46" s="44"/>
    </row>
    <row r="47" spans="1:9" ht="24" x14ac:dyDescent="0.25">
      <c r="A47" s="42">
        <v>37</v>
      </c>
      <c r="B47" s="56" t="s">
        <v>296</v>
      </c>
      <c r="C47" s="42">
        <v>4</v>
      </c>
      <c r="D47" s="42">
        <v>1</v>
      </c>
      <c r="E47" s="42">
        <v>15</v>
      </c>
      <c r="F47" s="42">
        <v>4</v>
      </c>
      <c r="G47" s="42">
        <f t="shared" si="0"/>
        <v>24</v>
      </c>
      <c r="H47" s="42" t="str">
        <f t="shared" si="1"/>
        <v>Cukup</v>
      </c>
      <c r="I47" s="44"/>
    </row>
    <row r="48" spans="1:9" ht="34.5" customHeight="1" x14ac:dyDescent="0.25">
      <c r="A48" s="42">
        <v>38</v>
      </c>
      <c r="B48" s="56" t="s">
        <v>297</v>
      </c>
      <c r="C48" s="42">
        <v>4</v>
      </c>
      <c r="D48" s="42">
        <v>1</v>
      </c>
      <c r="E48" s="42">
        <v>15</v>
      </c>
      <c r="F48" s="42">
        <v>4</v>
      </c>
      <c r="G48" s="42">
        <f t="shared" si="0"/>
        <v>24</v>
      </c>
      <c r="H48" s="42" t="str">
        <f t="shared" si="1"/>
        <v>Cukup</v>
      </c>
      <c r="I48" s="44"/>
    </row>
    <row r="49" spans="1:9" ht="24" x14ac:dyDescent="0.25">
      <c r="A49" s="42">
        <v>39</v>
      </c>
      <c r="B49" s="56" t="s">
        <v>298</v>
      </c>
      <c r="C49" s="42">
        <v>4</v>
      </c>
      <c r="D49" s="42">
        <v>0</v>
      </c>
      <c r="E49" s="42">
        <v>15</v>
      </c>
      <c r="F49" s="42">
        <v>4</v>
      </c>
      <c r="G49" s="42">
        <f t="shared" si="0"/>
        <v>23</v>
      </c>
      <c r="H49" s="42" t="str">
        <f t="shared" si="1"/>
        <v>Cukup</v>
      </c>
      <c r="I49" s="44"/>
    </row>
    <row r="50" spans="1:9" ht="23.25" customHeight="1" x14ac:dyDescent="0.25">
      <c r="A50" s="42">
        <v>40</v>
      </c>
      <c r="B50" s="56" t="s">
        <v>299</v>
      </c>
      <c r="C50" s="42">
        <v>2</v>
      </c>
      <c r="D50" s="42">
        <v>2</v>
      </c>
      <c r="E50" s="42">
        <v>15</v>
      </c>
      <c r="F50" s="42">
        <v>4</v>
      </c>
      <c r="G50" s="42">
        <f t="shared" si="0"/>
        <v>23</v>
      </c>
      <c r="H50" s="42" t="str">
        <f t="shared" si="1"/>
        <v>Cukup</v>
      </c>
      <c r="I50" s="44"/>
    </row>
    <row r="51" spans="1:9" ht="24" x14ac:dyDescent="0.25">
      <c r="A51" s="42">
        <v>41</v>
      </c>
      <c r="B51" s="56" t="s">
        <v>300</v>
      </c>
      <c r="C51" s="42">
        <v>4</v>
      </c>
      <c r="D51" s="42">
        <v>2</v>
      </c>
      <c r="E51" s="42">
        <v>15</v>
      </c>
      <c r="F51" s="42">
        <v>4</v>
      </c>
      <c r="G51" s="42">
        <f t="shared" si="0"/>
        <v>25</v>
      </c>
      <c r="H51" s="42" t="str">
        <f t="shared" si="1"/>
        <v>Lebih Dari Cukup</v>
      </c>
      <c r="I51" s="44"/>
    </row>
    <row r="52" spans="1:9" ht="24" x14ac:dyDescent="0.25">
      <c r="A52" s="42">
        <v>42</v>
      </c>
      <c r="B52" s="56" t="s">
        <v>301</v>
      </c>
      <c r="C52" s="42">
        <v>4</v>
      </c>
      <c r="D52" s="42">
        <v>2</v>
      </c>
      <c r="E52" s="42">
        <v>15</v>
      </c>
      <c r="F52" s="42">
        <v>4</v>
      </c>
      <c r="G52" s="42">
        <f t="shared" si="0"/>
        <v>25</v>
      </c>
      <c r="H52" s="42" t="str">
        <f t="shared" si="1"/>
        <v>Lebih Dari Cukup</v>
      </c>
      <c r="I52" s="44"/>
    </row>
    <row r="53" spans="1:9" ht="24" x14ac:dyDescent="0.25">
      <c r="A53" s="42">
        <v>43</v>
      </c>
      <c r="B53" s="56" t="s">
        <v>302</v>
      </c>
      <c r="C53" s="42">
        <v>4</v>
      </c>
      <c r="D53" s="42">
        <v>2</v>
      </c>
      <c r="E53" s="42">
        <v>15</v>
      </c>
      <c r="F53" s="42">
        <v>4</v>
      </c>
      <c r="G53" s="42">
        <f t="shared" si="0"/>
        <v>25</v>
      </c>
      <c r="H53" s="42" t="str">
        <f t="shared" si="1"/>
        <v>Lebih Dari Cukup</v>
      </c>
      <c r="I53" s="44"/>
    </row>
    <row r="54" spans="1:9" ht="23.25" customHeight="1" x14ac:dyDescent="0.25">
      <c r="A54" s="42">
        <v>44</v>
      </c>
      <c r="B54" s="56" t="s">
        <v>303</v>
      </c>
      <c r="C54" s="42">
        <v>6</v>
      </c>
      <c r="D54" s="42">
        <v>3</v>
      </c>
      <c r="E54" s="42">
        <v>5</v>
      </c>
      <c r="F54" s="42">
        <v>6</v>
      </c>
      <c r="G54" s="42">
        <f t="shared" si="0"/>
        <v>20</v>
      </c>
      <c r="H54" s="42" t="str">
        <f t="shared" si="1"/>
        <v>Cukup</v>
      </c>
      <c r="I54" s="44"/>
    </row>
    <row r="55" spans="1:9" ht="24" x14ac:dyDescent="0.25">
      <c r="A55" s="42">
        <v>45</v>
      </c>
      <c r="B55" s="56" t="s">
        <v>304</v>
      </c>
      <c r="C55" s="42">
        <v>5</v>
      </c>
      <c r="D55" s="42">
        <v>5</v>
      </c>
      <c r="E55" s="42">
        <v>5</v>
      </c>
      <c r="F55" s="42">
        <v>5</v>
      </c>
      <c r="G55" s="42">
        <f t="shared" si="0"/>
        <v>20</v>
      </c>
      <c r="H55" s="42" t="str">
        <f t="shared" si="1"/>
        <v>Cukup</v>
      </c>
      <c r="I55" s="44"/>
    </row>
    <row r="56" spans="1:9" ht="34.5" customHeight="1" x14ac:dyDescent="0.25">
      <c r="A56" s="42">
        <v>46</v>
      </c>
      <c r="B56" s="56" t="s">
        <v>305</v>
      </c>
      <c r="C56" s="42">
        <v>4</v>
      </c>
      <c r="D56" s="42">
        <v>1</v>
      </c>
      <c r="E56" s="42">
        <v>20</v>
      </c>
      <c r="F56" s="42">
        <v>4</v>
      </c>
      <c r="G56" s="42">
        <f t="shared" si="0"/>
        <v>29</v>
      </c>
      <c r="H56" s="42" t="str">
        <f t="shared" si="1"/>
        <v>Hampir Baik</v>
      </c>
      <c r="I56" s="44"/>
    </row>
    <row r="57" spans="1:9" ht="24" x14ac:dyDescent="0.25">
      <c r="A57" s="42">
        <v>47</v>
      </c>
      <c r="B57" s="56" t="s">
        <v>306</v>
      </c>
      <c r="C57" s="42">
        <v>4</v>
      </c>
      <c r="D57" s="42">
        <v>2</v>
      </c>
      <c r="E57" s="42">
        <v>15</v>
      </c>
      <c r="F57" s="42">
        <v>4</v>
      </c>
      <c r="G57" s="42">
        <f t="shared" si="0"/>
        <v>25</v>
      </c>
      <c r="H57" s="42" t="str">
        <f t="shared" si="1"/>
        <v>Lebih Dari Cukup</v>
      </c>
      <c r="I57" s="44"/>
    </row>
    <row r="58" spans="1:9" ht="36" x14ac:dyDescent="0.25">
      <c r="A58" s="42">
        <v>48</v>
      </c>
      <c r="B58" s="56" t="s">
        <v>307</v>
      </c>
      <c r="C58" s="42">
        <v>4</v>
      </c>
      <c r="D58" s="42">
        <v>1</v>
      </c>
      <c r="E58" s="42">
        <v>20</v>
      </c>
      <c r="F58" s="42">
        <v>4</v>
      </c>
      <c r="G58" s="42">
        <f t="shared" si="0"/>
        <v>29</v>
      </c>
      <c r="H58" s="42" t="str">
        <f t="shared" si="1"/>
        <v>Hampir Baik</v>
      </c>
      <c r="I58" s="44"/>
    </row>
    <row r="59" spans="1:9" x14ac:dyDescent="0.25">
      <c r="A59" s="107" t="s">
        <v>11</v>
      </c>
      <c r="B59" s="90"/>
      <c r="C59" s="90"/>
      <c r="D59" s="90"/>
      <c r="E59" s="90"/>
      <c r="F59" s="91"/>
      <c r="G59" s="64">
        <f>MIN(G11:G58)</f>
        <v>20</v>
      </c>
      <c r="H59" s="44"/>
      <c r="I59" s="44"/>
    </row>
    <row r="60" spans="1:9" x14ac:dyDescent="0.25">
      <c r="A60" s="89" t="s">
        <v>12</v>
      </c>
      <c r="B60" s="92"/>
      <c r="C60" s="92"/>
      <c r="D60" s="92"/>
      <c r="E60" s="92"/>
      <c r="F60" s="93"/>
      <c r="G60" s="54">
        <f>MAX(G11:G58)</f>
        <v>36</v>
      </c>
      <c r="H60" s="44"/>
      <c r="I60" s="44"/>
    </row>
    <row r="61" spans="1:9" x14ac:dyDescent="0.25">
      <c r="A61" s="88" t="s">
        <v>13</v>
      </c>
      <c r="B61" s="94"/>
      <c r="C61" s="94"/>
      <c r="D61" s="94"/>
      <c r="E61" s="94"/>
      <c r="F61" s="95"/>
      <c r="G61" s="55">
        <f>AVERAGE(G11:G58)</f>
        <v>26.03125</v>
      </c>
      <c r="H61" s="44"/>
      <c r="I61" s="44"/>
    </row>
  </sheetData>
  <mergeCells count="12">
    <mergeCell ref="A59:F59"/>
    <mergeCell ref="A60:F60"/>
    <mergeCell ref="A61:F61"/>
    <mergeCell ref="A2:H2"/>
    <mergeCell ref="A3:H3"/>
    <mergeCell ref="A8:A10"/>
    <mergeCell ref="B8:B10"/>
    <mergeCell ref="C8:F8"/>
    <mergeCell ref="G8:G10"/>
    <mergeCell ref="H8:H10"/>
    <mergeCell ref="C9:F9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T1_FARMAKOLOGI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Sheet17</vt:lpstr>
      <vt:lpstr>Sheet16</vt:lpstr>
      <vt:lpstr>Sheet18</vt:lpstr>
      <vt:lpstr>Sheet19</vt:lpstr>
      <vt:lpstr>Sheet20</vt:lpstr>
      <vt:lpstr>Sheet21</vt:lpstr>
      <vt:lpstr>Sheet22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A7</dc:creator>
  <cp:lastModifiedBy>User</cp:lastModifiedBy>
  <cp:lastPrinted>2022-03-10T06:12:23Z</cp:lastPrinted>
  <dcterms:created xsi:type="dcterms:W3CDTF">2022-02-21T08:50:46Z</dcterms:created>
  <dcterms:modified xsi:type="dcterms:W3CDTF">2022-05-18T02:55:52Z</dcterms:modified>
</cp:coreProperties>
</file>